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9\"/>
    </mc:Choice>
  </mc:AlternateContent>
  <bookViews>
    <workbookView xWindow="195" yWindow="105" windowWidth="19635" windowHeight="5925" tabRatio="675"/>
  </bookViews>
  <sheets>
    <sheet name="Octubre 2019" sheetId="92" r:id="rId1"/>
  </sheets>
  <calcPr calcId="152511"/>
</workbook>
</file>

<file path=xl/calcChain.xml><?xml version="1.0" encoding="utf-8"?>
<calcChain xmlns="http://schemas.openxmlformats.org/spreadsheetml/2006/main">
  <c r="E121" i="92" l="1"/>
  <c r="D121" i="92"/>
  <c r="C121" i="92"/>
  <c r="F120" i="92"/>
  <c r="F119" i="92"/>
  <c r="F118" i="92"/>
  <c r="F117" i="92"/>
  <c r="F116" i="92"/>
  <c r="F115" i="92"/>
  <c r="F114" i="92"/>
  <c r="F113" i="92"/>
  <c r="F112" i="92"/>
  <c r="F111" i="92"/>
  <c r="F110" i="92"/>
  <c r="F109" i="92"/>
  <c r="F108" i="92"/>
  <c r="F107" i="92"/>
  <c r="F106" i="92"/>
  <c r="F105" i="92"/>
  <c r="F104" i="92"/>
  <c r="F103" i="92"/>
  <c r="F102" i="92"/>
  <c r="F101" i="92"/>
  <c r="F121" i="92" s="1"/>
  <c r="F73" i="92" l="1"/>
  <c r="G73" i="92"/>
  <c r="H73" i="92"/>
  <c r="I73" i="92"/>
  <c r="J73" i="92"/>
  <c r="K73" i="92"/>
  <c r="F74" i="92"/>
  <c r="G74" i="92"/>
  <c r="H74" i="92"/>
  <c r="I74" i="92"/>
  <c r="J74" i="92"/>
  <c r="K74" i="92"/>
  <c r="F75" i="92"/>
  <c r="G75" i="92"/>
  <c r="H75" i="92"/>
  <c r="I75" i="92"/>
  <c r="J75" i="92"/>
  <c r="K75" i="92"/>
  <c r="F76" i="92"/>
  <c r="G76" i="92"/>
  <c r="H76" i="92"/>
  <c r="I76" i="92"/>
  <c r="J76" i="92"/>
  <c r="K76" i="92"/>
  <c r="F77" i="92"/>
  <c r="G77" i="92"/>
  <c r="H77" i="92"/>
  <c r="I77" i="92"/>
  <c r="J77" i="92"/>
  <c r="K77" i="92"/>
  <c r="F78" i="92"/>
  <c r="G78" i="92"/>
  <c r="H78" i="92"/>
  <c r="I78" i="92"/>
  <c r="J78" i="92"/>
  <c r="K78" i="92"/>
  <c r="F79" i="92"/>
  <c r="G79" i="92"/>
  <c r="H79" i="92"/>
  <c r="I79" i="92"/>
  <c r="J79" i="92"/>
  <c r="K79" i="92"/>
  <c r="F80" i="92"/>
  <c r="G80" i="92"/>
  <c r="H80" i="92"/>
  <c r="I80" i="92"/>
  <c r="J80" i="92"/>
  <c r="K80" i="92"/>
  <c r="F81" i="92"/>
  <c r="G81" i="92"/>
  <c r="H81" i="92"/>
  <c r="I81" i="92"/>
  <c r="J81" i="92"/>
  <c r="K81" i="92"/>
  <c r="F82" i="92"/>
  <c r="G82" i="92"/>
  <c r="H82" i="92"/>
  <c r="I82" i="92"/>
  <c r="J82" i="92"/>
  <c r="K82" i="92"/>
  <c r="F83" i="92"/>
  <c r="G83" i="92"/>
  <c r="H83" i="92"/>
  <c r="I83" i="92"/>
  <c r="J83" i="92"/>
  <c r="K83" i="92"/>
  <c r="F84" i="92"/>
  <c r="G84" i="92"/>
  <c r="H84" i="92"/>
  <c r="I84" i="92"/>
  <c r="J84" i="92"/>
  <c r="K84" i="92"/>
  <c r="F85" i="92"/>
  <c r="G85" i="92"/>
  <c r="H85" i="92"/>
  <c r="I85" i="92"/>
  <c r="J85" i="92"/>
  <c r="K85" i="92"/>
  <c r="F86" i="92"/>
  <c r="G86" i="92"/>
  <c r="H86" i="92"/>
  <c r="I86" i="92"/>
  <c r="J86" i="92"/>
  <c r="K86" i="92"/>
  <c r="F87" i="92"/>
  <c r="G87" i="92"/>
  <c r="H87" i="92"/>
  <c r="I87" i="92"/>
  <c r="J87" i="92"/>
  <c r="K87" i="92"/>
  <c r="F88" i="92"/>
  <c r="G88" i="92"/>
  <c r="H88" i="92"/>
  <c r="I88" i="92"/>
  <c r="J88" i="92"/>
  <c r="K88" i="92"/>
  <c r="F89" i="92"/>
  <c r="G89" i="92"/>
  <c r="H89" i="92"/>
  <c r="I89" i="92"/>
  <c r="J89" i="92"/>
  <c r="K89" i="92"/>
  <c r="F90" i="92"/>
  <c r="G90" i="92"/>
  <c r="H90" i="92"/>
  <c r="I90" i="92"/>
  <c r="J90" i="92"/>
  <c r="K90" i="92"/>
  <c r="F91" i="92"/>
  <c r="G91" i="92"/>
  <c r="H91" i="92"/>
  <c r="I91" i="92"/>
  <c r="J91" i="92"/>
  <c r="K91" i="92"/>
  <c r="G72" i="92"/>
  <c r="F72" i="92"/>
  <c r="C73" i="92"/>
  <c r="D73" i="92"/>
  <c r="E73" i="92"/>
  <c r="C74" i="92"/>
  <c r="D74" i="92"/>
  <c r="E74" i="92"/>
  <c r="C75" i="92"/>
  <c r="D75" i="92"/>
  <c r="E75" i="92"/>
  <c r="C76" i="92"/>
  <c r="D76" i="92"/>
  <c r="E76" i="92"/>
  <c r="C77" i="92"/>
  <c r="D77" i="92"/>
  <c r="E77" i="92"/>
  <c r="C78" i="92"/>
  <c r="D78" i="92"/>
  <c r="E78" i="92"/>
  <c r="C79" i="92"/>
  <c r="D79" i="92"/>
  <c r="E79" i="92"/>
  <c r="C80" i="92"/>
  <c r="D80" i="92"/>
  <c r="E80" i="92"/>
  <c r="C81" i="92"/>
  <c r="D81" i="92"/>
  <c r="E81" i="92"/>
  <c r="C82" i="92"/>
  <c r="D82" i="92"/>
  <c r="E82" i="92"/>
  <c r="C83" i="92"/>
  <c r="D83" i="92"/>
  <c r="E83" i="92"/>
  <c r="C84" i="92"/>
  <c r="D84" i="92"/>
  <c r="E84" i="92"/>
  <c r="C85" i="92"/>
  <c r="D85" i="92"/>
  <c r="E85" i="92"/>
  <c r="C86" i="92"/>
  <c r="D86" i="92"/>
  <c r="E86" i="92"/>
  <c r="C87" i="92"/>
  <c r="D87" i="92"/>
  <c r="E87" i="92"/>
  <c r="C88" i="92"/>
  <c r="D88" i="92"/>
  <c r="E88" i="92"/>
  <c r="C89" i="92"/>
  <c r="D89" i="92"/>
  <c r="E89" i="92"/>
  <c r="C90" i="92"/>
  <c r="D90" i="92"/>
  <c r="E90" i="92"/>
  <c r="C91" i="92"/>
  <c r="D91" i="92"/>
  <c r="E91" i="92"/>
  <c r="E72" i="92"/>
  <c r="D72" i="92"/>
  <c r="C72" i="92"/>
  <c r="I72" i="92" l="1"/>
  <c r="J72" i="92"/>
  <c r="K72" i="92"/>
  <c r="H72" i="92"/>
  <c r="K92" i="92" l="1"/>
  <c r="J92" i="92"/>
  <c r="I92" i="92"/>
  <c r="H92" i="92"/>
  <c r="G92" i="92"/>
  <c r="F92" i="92"/>
  <c r="E62" i="92"/>
  <c r="D62" i="92"/>
  <c r="C62" i="92"/>
  <c r="F61" i="92"/>
  <c r="F60" i="92"/>
  <c r="F59" i="92"/>
  <c r="F58" i="92"/>
  <c r="F57" i="92"/>
  <c r="F56" i="92"/>
  <c r="F55" i="92"/>
  <c r="F54" i="92"/>
  <c r="F53" i="92"/>
  <c r="F52" i="92"/>
  <c r="F51" i="92"/>
  <c r="F50" i="92"/>
  <c r="F49" i="92"/>
  <c r="F48" i="92"/>
  <c r="F47" i="92"/>
  <c r="F46" i="92"/>
  <c r="F45" i="92"/>
  <c r="F44" i="92"/>
  <c r="F43" i="92"/>
  <c r="F42" i="92"/>
  <c r="F62" i="92" l="1"/>
  <c r="K34" i="92"/>
  <c r="J34" i="92"/>
  <c r="I34" i="92"/>
  <c r="H34" i="92"/>
  <c r="G34" i="92"/>
  <c r="F34" i="92"/>
  <c r="E34" i="92"/>
  <c r="D34" i="92"/>
  <c r="C34" i="92"/>
  <c r="L33" i="92"/>
  <c r="L32" i="92"/>
  <c r="L31" i="92"/>
  <c r="L30" i="92"/>
  <c r="L29" i="92"/>
  <c r="L28" i="92"/>
  <c r="L27" i="92"/>
  <c r="L26" i="92"/>
  <c r="L25" i="92"/>
  <c r="L24" i="92"/>
  <c r="L23" i="92"/>
  <c r="L22" i="92"/>
  <c r="L21" i="92"/>
  <c r="L20" i="92"/>
  <c r="L19" i="92"/>
  <c r="L18" i="92"/>
  <c r="L17" i="92"/>
  <c r="L16" i="92"/>
  <c r="L15" i="92"/>
  <c r="L14" i="92"/>
  <c r="L34" i="92" l="1"/>
  <c r="L72" i="92" l="1"/>
  <c r="D92" i="92"/>
  <c r="L87" i="92"/>
  <c r="L74" i="92"/>
  <c r="L75" i="92"/>
  <c r="L90" i="92"/>
  <c r="L82" i="92"/>
  <c r="L77" i="92"/>
  <c r="L83" i="92"/>
  <c r="L81" i="92"/>
  <c r="L91" i="92"/>
  <c r="L84" i="92"/>
  <c r="E92" i="92"/>
  <c r="L79" i="92"/>
  <c r="L86" i="92"/>
  <c r="L78" i="92"/>
  <c r="L89" i="92"/>
  <c r="C92" i="92"/>
  <c r="L88" i="92"/>
  <c r="L80" i="92"/>
  <c r="L85" i="92"/>
  <c r="L76" i="92"/>
  <c r="L73" i="92"/>
  <c r="L92" i="92" l="1"/>
</calcChain>
</file>

<file path=xl/sharedStrings.xml><?xml version="1.0" encoding="utf-8"?>
<sst xmlns="http://schemas.openxmlformats.org/spreadsheetml/2006/main" count="132" uniqueCount="43">
  <si>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</si>
  <si>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</si>
  <si>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</si>
  <si>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</si>
  <si>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</si>
  <si>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</si>
  <si>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</si>
  <si>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</si>
  <si>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</si>
  <si>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</si>
  <si>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</si>
  <si>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</si>
  <si>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</si>
  <si>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</si>
  <si>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</si>
  <si>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</si>
  <si>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</si>
  <si>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</si>
  <si>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</si>
  <si>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</si>
  <si>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</si>
  <si>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</si>
  <si>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</si>
  <si>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</si>
  <si>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SAN PEDRO LAGUINILLAS</t>
  </si>
  <si>
    <t>ANEXO VII</t>
  </si>
  <si>
    <t>Municipio</t>
  </si>
  <si>
    <t>Fondo General de Participaciones</t>
  </si>
  <si>
    <t>Fondo de Fomento Municipal</t>
  </si>
  <si>
    <t>Participaciones Específicas en el Impuesto Especial Sobre Producción y Servicios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</si>
  <si>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</si>
  <si>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</si>
  <si>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</si>
  <si>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</si>
  <si>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</si>
  <si>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</si>
  <si>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</si>
  <si>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PARTICIPACIONES FEDERALES MINISTRADAS A LOS MUNICIPIOS EN EL MES DE OCTUBRE DEL EJERCICIO FISCAL 2019</t>
  </si>
  <si>
    <t>SEGUNDO AJUSTE CUATRIMESTRAL 2019</t>
  </si>
  <si>
    <t>DISTRIBUCION DEL FEIEF CORRESPONDIENTE AL TERCER TRIMESTRE 2019</t>
  </si>
  <si>
    <t>Nota:</t>
  </si>
  <si>
    <t>El ajuste negativo se descontará en los anticipos de los meses noviembre, diciembre 2019 y enero 2020</t>
  </si>
  <si>
    <t>Ministradas conforme a lo señalado en el párrafo segundo del artículo sexto de la Ley de Coordinación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</si>
</sst>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3" fontId="9" fillId="0" borderId="2" xfId="0" applyNumberFormat="1" applyFont="1" applyBorder="1"/>
    <xf numFmtId="0" fontId="9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9" fillId="0" borderId="2" xfId="2" applyFont="1" applyBorder="1" applyAlignment="1">
      <alignment wrapText="1"/>
    </xf>
    <xf numFmtId="3" fontId="9" fillId="0" borderId="2" xfId="2" applyNumberFormat="1" applyFont="1" applyBorder="1"/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/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4" fontId="0" fillId="0" borderId="0" xfId="0" applyNumberFormat="1" applyFill="1" applyBorder="1"/>
    <xf numFmtId="0" fontId="7" fillId="0" borderId="0" xfId="0" applyFont="1" applyAlignment="1">
      <alignment horizontal="center"/>
    </xf>
    <xf numFmtId="3" fontId="8" fillId="2" borderId="2" xfId="0" applyNumberFormat="1" applyFont="1" applyFill="1" applyBorder="1"/>
    <xf numFmtId="3" fontId="8" fillId="2" borderId="2" xfId="2" applyNumberFormat="1" applyFont="1" applyFill="1" applyBorder="1"/>
    <xf numFmtId="0" fontId="2" fillId="0" borderId="0" xfId="0" applyFont="1"/>
    <xf numFmtId="0" fontId="9" fillId="0" borderId="2" xfId="2" applyFont="1" applyBorder="1" applyAlignment="1">
      <alignment horizontal="center"/>
    </xf>
    <xf numFmtId="0" fontId="13" fillId="0" borderId="0" xfId="0" applyFont="1"/>
    <xf numFmtId="0" fontId="13" fillId="0" borderId="7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8" fillId="2" borderId="5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  <xf numFmtId="0" fontId="12" fillId="0" borderId="0" xfId="2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D121"/>
  <sheetViews>
    <sheetView tabSelected="1" zoomScale="120" zoomScaleNormal="120" workbookViewId="0">
      <selection activeCell="I120" sqref="I120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39" t="s">
        <v>17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30" ht="13.5" customHeight="1" x14ac:dyDescent="0.2">
      <c r="A4" s="40" t="s">
        <v>21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30" ht="13.5" customHeight="1" x14ac:dyDescent="0.2">
      <c r="A5" s="41" t="s">
        <v>20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30" ht="13.5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30" ht="13.5" customHeight="1" x14ac:dyDescent="0.2">
      <c r="A7" s="35" t="s">
        <v>25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1:30" ht="13.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30" ht="13.5" customHeight="1" x14ac:dyDescent="0.2">
      <c r="A9" s="35" t="s">
        <v>37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1:30" ht="13.5" customHeight="1" x14ac:dyDescent="0.2">
      <c r="L10" s="8"/>
    </row>
    <row r="11" spans="1:30" ht="21.95" customHeight="1" x14ac:dyDescent="0.2">
      <c r="A11" s="29" t="s">
        <v>1</v>
      </c>
      <c r="B11" s="29" t="s">
        <v>26</v>
      </c>
      <c r="C11" s="32" t="s">
        <v>27</v>
      </c>
      <c r="D11" s="32" t="s">
        <v>28</v>
      </c>
      <c r="E11" s="32" t="s">
        <v>29</v>
      </c>
      <c r="F11" s="32" t="s">
        <v>30</v>
      </c>
      <c r="G11" s="32" t="s">
        <v>31</v>
      </c>
      <c r="H11" s="32" t="s">
        <v>32</v>
      </c>
      <c r="I11" s="32" t="s">
        <v>33</v>
      </c>
      <c r="J11" s="32" t="s">
        <v>34</v>
      </c>
      <c r="K11" s="32" t="s">
        <v>35</v>
      </c>
      <c r="L11" s="32" t="s">
        <v>36</v>
      </c>
    </row>
    <row r="12" spans="1:30" ht="21.95" customHeight="1" x14ac:dyDescent="0.2">
      <c r="A12" s="30"/>
      <c r="B12" s="30"/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30" ht="21.95" customHeight="1" x14ac:dyDescent="0.2">
      <c r="A13" s="31"/>
      <c r="B13" s="31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30" ht="13.5" customHeight="1" x14ac:dyDescent="0.2">
      <c r="A14" s="9">
        <v>1</v>
      </c>
      <c r="B14" s="3" t="s">
        <v>3</v>
      </c>
      <c r="C14" s="2">
        <v>3695658.12</v>
      </c>
      <c r="D14" s="2">
        <v>1368635.43</v>
      </c>
      <c r="E14" s="2">
        <v>121777.8</v>
      </c>
      <c r="F14" s="2">
        <v>146679.92000000001</v>
      </c>
      <c r="G14" s="2">
        <v>146844.96</v>
      </c>
      <c r="H14" s="2">
        <v>462827</v>
      </c>
      <c r="I14" s="2">
        <v>7223.76</v>
      </c>
      <c r="J14" s="2">
        <v>25420.95</v>
      </c>
      <c r="K14" s="2">
        <v>0</v>
      </c>
      <c r="L14" s="2">
        <f>SUM(C14:K14)</f>
        <v>5975067.9399999995</v>
      </c>
      <c r="N14" s="10"/>
      <c r="O14" s="17"/>
      <c r="P14" s="10"/>
      <c r="Q14" s="10"/>
      <c r="R14" s="10"/>
      <c r="S14" s="11"/>
      <c r="T14" s="11"/>
      <c r="U14" s="11"/>
      <c r="V14" s="11"/>
      <c r="W14" s="10"/>
      <c r="X14" s="10"/>
      <c r="Y14" s="10"/>
      <c r="Z14" s="10"/>
      <c r="AA14" s="10"/>
      <c r="AB14" s="10"/>
      <c r="AC14" s="10"/>
      <c r="AD14" s="10"/>
    </row>
    <row r="15" spans="1:30" ht="13.5" customHeight="1" x14ac:dyDescent="0.2">
      <c r="A15" s="9">
        <v>2</v>
      </c>
      <c r="B15" s="3" t="s">
        <v>4</v>
      </c>
      <c r="C15" s="2">
        <v>2561287.21</v>
      </c>
      <c r="D15" s="2">
        <v>927591.13</v>
      </c>
      <c r="E15" s="2">
        <v>153249.9</v>
      </c>
      <c r="F15" s="2">
        <v>60275.49</v>
      </c>
      <c r="G15" s="2">
        <v>58566.149999999994</v>
      </c>
      <c r="H15" s="2">
        <v>0</v>
      </c>
      <c r="I15" s="2">
        <v>6121.01</v>
      </c>
      <c r="J15" s="2">
        <v>21540.28</v>
      </c>
      <c r="K15" s="2">
        <v>0</v>
      </c>
      <c r="L15" s="2">
        <f t="shared" ref="L15:L33" si="0">SUM(C15:K15)</f>
        <v>3788631.1699999995</v>
      </c>
      <c r="N15" s="10"/>
      <c r="O15" s="17"/>
      <c r="P15" s="10"/>
      <c r="Q15" s="10"/>
      <c r="R15" s="10"/>
      <c r="S15" s="11"/>
      <c r="T15" s="11"/>
      <c r="U15" s="11"/>
      <c r="V15" s="11"/>
      <c r="W15" s="10"/>
      <c r="X15" s="10"/>
      <c r="Y15" s="10"/>
      <c r="Z15" s="10"/>
      <c r="AA15" s="10"/>
      <c r="AB15" s="10"/>
      <c r="AC15" s="10"/>
      <c r="AD15" s="10"/>
    </row>
    <row r="16" spans="1:30" ht="13.5" customHeight="1" x14ac:dyDescent="0.2">
      <c r="A16" s="9">
        <v>3</v>
      </c>
      <c r="B16" s="3" t="s">
        <v>18</v>
      </c>
      <c r="C16" s="2">
        <v>2379345.4300000002</v>
      </c>
      <c r="D16" s="2">
        <v>869402.03</v>
      </c>
      <c r="E16" s="2">
        <v>159065.4</v>
      </c>
      <c r="F16" s="2">
        <v>44193.63</v>
      </c>
      <c r="G16" s="2">
        <v>41702.32</v>
      </c>
      <c r="H16" s="2">
        <v>4704</v>
      </c>
      <c r="I16" s="2">
        <v>4669.03</v>
      </c>
      <c r="J16" s="2">
        <v>16430.68</v>
      </c>
      <c r="K16" s="2">
        <v>0</v>
      </c>
      <c r="L16" s="2">
        <f t="shared" si="0"/>
        <v>3519512.5199999996</v>
      </c>
      <c r="N16" s="10"/>
      <c r="O16" s="17"/>
      <c r="P16" s="10"/>
      <c r="Q16" s="10"/>
      <c r="R16" s="10"/>
      <c r="S16" s="11"/>
      <c r="T16" s="11"/>
      <c r="U16" s="11"/>
      <c r="V16" s="11"/>
      <c r="W16" s="10"/>
      <c r="X16" s="10"/>
      <c r="Y16" s="10"/>
      <c r="Z16" s="10"/>
      <c r="AA16" s="10"/>
      <c r="AB16" s="10"/>
      <c r="AC16" s="10"/>
      <c r="AD16" s="10"/>
    </row>
    <row r="17" spans="1:30" ht="13.5" customHeight="1" x14ac:dyDescent="0.2">
      <c r="A17" s="9">
        <v>4</v>
      </c>
      <c r="B17" s="3" t="s">
        <v>19</v>
      </c>
      <c r="C17" s="2">
        <v>3282931.75</v>
      </c>
      <c r="D17" s="2">
        <v>1350457.9</v>
      </c>
      <c r="E17" s="2">
        <v>141276.82</v>
      </c>
      <c r="F17" s="2">
        <v>387530.34</v>
      </c>
      <c r="G17" s="2">
        <v>1145338.45</v>
      </c>
      <c r="H17" s="2">
        <v>7421543</v>
      </c>
      <c r="I17" s="2">
        <v>18056.07</v>
      </c>
      <c r="J17" s="2">
        <v>63540.68</v>
      </c>
      <c r="K17" s="2">
        <v>0</v>
      </c>
      <c r="L17" s="2">
        <f t="shared" si="0"/>
        <v>13810675.010000002</v>
      </c>
      <c r="N17" s="10"/>
      <c r="O17" s="17"/>
      <c r="P17" s="10"/>
      <c r="Q17" s="10"/>
      <c r="R17" s="10"/>
      <c r="S17" s="11"/>
      <c r="T17" s="11"/>
      <c r="U17" s="11"/>
      <c r="V17" s="11"/>
      <c r="W17" s="10"/>
      <c r="X17" s="10"/>
      <c r="Y17" s="10"/>
      <c r="Z17" s="10"/>
      <c r="AA17" s="10"/>
      <c r="AB17" s="10"/>
      <c r="AC17" s="10"/>
      <c r="AD17" s="10"/>
    </row>
    <row r="18" spans="1:30" ht="13.5" customHeight="1" x14ac:dyDescent="0.2">
      <c r="A18" s="9">
        <v>5</v>
      </c>
      <c r="B18" s="3" t="s">
        <v>5</v>
      </c>
      <c r="C18" s="2">
        <v>4781795.3600000003</v>
      </c>
      <c r="D18" s="2">
        <v>1779084.77</v>
      </c>
      <c r="E18" s="2">
        <v>106896.97</v>
      </c>
      <c r="F18" s="2">
        <v>270702.32</v>
      </c>
      <c r="G18" s="2">
        <v>290700.09000000003</v>
      </c>
      <c r="H18" s="2">
        <v>1021478</v>
      </c>
      <c r="I18" s="2">
        <v>10606.2</v>
      </c>
      <c r="J18" s="2">
        <v>37324.03</v>
      </c>
      <c r="K18" s="2">
        <v>0</v>
      </c>
      <c r="L18" s="2">
        <f t="shared" si="0"/>
        <v>8298587.7400000012</v>
      </c>
      <c r="N18" s="10"/>
      <c r="O18" s="17"/>
      <c r="P18" s="10"/>
      <c r="Q18" s="10"/>
      <c r="R18" s="10"/>
      <c r="S18" s="11"/>
      <c r="T18" s="11"/>
      <c r="U18" s="11"/>
      <c r="V18" s="11"/>
      <c r="W18" s="10"/>
      <c r="X18" s="10"/>
      <c r="Y18" s="10"/>
      <c r="Z18" s="10"/>
      <c r="AA18" s="10"/>
      <c r="AB18" s="10"/>
      <c r="AC18" s="10"/>
      <c r="AD18" s="10"/>
    </row>
    <row r="19" spans="1:30" ht="13.5" customHeight="1" x14ac:dyDescent="0.2">
      <c r="A19" s="9">
        <v>6</v>
      </c>
      <c r="B19" s="3" t="s">
        <v>15</v>
      </c>
      <c r="C19" s="2">
        <v>1643776.25</v>
      </c>
      <c r="D19" s="2">
        <v>580831.17000000004</v>
      </c>
      <c r="E19" s="2">
        <v>217049.33</v>
      </c>
      <c r="F19" s="2">
        <v>134685.57999999999</v>
      </c>
      <c r="G19" s="2">
        <v>122564.91</v>
      </c>
      <c r="H19" s="2">
        <v>351105</v>
      </c>
      <c r="I19" s="2">
        <v>6372.19</v>
      </c>
      <c r="J19" s="2">
        <v>22424.22</v>
      </c>
      <c r="K19" s="2">
        <v>0</v>
      </c>
      <c r="L19" s="2">
        <f t="shared" si="0"/>
        <v>3078808.6500000004</v>
      </c>
      <c r="N19" s="10"/>
      <c r="O19" s="17"/>
      <c r="P19" s="10"/>
      <c r="Q19" s="10"/>
      <c r="R19" s="10"/>
      <c r="S19" s="11"/>
      <c r="T19" s="11"/>
      <c r="U19" s="11"/>
      <c r="V19" s="11"/>
      <c r="W19" s="10"/>
      <c r="X19" s="10"/>
      <c r="Y19" s="10"/>
      <c r="Z19" s="10"/>
      <c r="AA19" s="10"/>
      <c r="AB19" s="10"/>
      <c r="AC19" s="10"/>
      <c r="AD19" s="10"/>
    </row>
    <row r="20" spans="1:30" x14ac:dyDescent="0.2">
      <c r="A20" s="9">
        <v>7</v>
      </c>
      <c r="B20" s="3" t="s">
        <v>16</v>
      </c>
      <c r="C20" s="2">
        <v>1614665.76</v>
      </c>
      <c r="D20" s="2">
        <v>574194.19999999995</v>
      </c>
      <c r="E20" s="2">
        <v>213970.54</v>
      </c>
      <c r="F20" s="2">
        <v>45304.9</v>
      </c>
      <c r="G20" s="2">
        <v>42217.060000000005</v>
      </c>
      <c r="H20" s="2">
        <v>0</v>
      </c>
      <c r="I20" s="2">
        <v>4636.67</v>
      </c>
      <c r="J20" s="2">
        <v>16316.8</v>
      </c>
      <c r="K20" s="2">
        <v>0</v>
      </c>
      <c r="L20" s="2">
        <f t="shared" si="0"/>
        <v>2511305.9299999997</v>
      </c>
      <c r="N20" s="10"/>
      <c r="O20" s="17"/>
      <c r="P20" s="10"/>
      <c r="Q20" s="10"/>
      <c r="R20" s="10"/>
      <c r="S20" s="11"/>
      <c r="T20" s="11"/>
      <c r="U20" s="11"/>
      <c r="V20" s="11"/>
      <c r="W20" s="10"/>
      <c r="X20" s="10"/>
      <c r="Y20" s="10"/>
      <c r="Z20" s="10"/>
      <c r="AA20" s="10"/>
      <c r="AB20" s="10"/>
      <c r="AC20" s="10"/>
      <c r="AD20" s="10"/>
    </row>
    <row r="21" spans="1:30" x14ac:dyDescent="0.2">
      <c r="A21" s="9">
        <v>8</v>
      </c>
      <c r="B21" s="3" t="s">
        <v>6</v>
      </c>
      <c r="C21" s="2">
        <v>3219553.56</v>
      </c>
      <c r="D21" s="2">
        <v>1196055.48</v>
      </c>
      <c r="E21" s="2">
        <v>131698.35</v>
      </c>
      <c r="F21" s="2">
        <v>109849.25</v>
      </c>
      <c r="G21" s="2">
        <v>110667.78</v>
      </c>
      <c r="H21" s="2">
        <v>702413</v>
      </c>
      <c r="I21" s="2">
        <v>6110.75</v>
      </c>
      <c r="J21" s="2">
        <v>21504.2</v>
      </c>
      <c r="K21" s="2">
        <v>0</v>
      </c>
      <c r="L21" s="2">
        <f t="shared" si="0"/>
        <v>5497852.3700000001</v>
      </c>
      <c r="N21" s="10"/>
      <c r="O21" s="17"/>
      <c r="P21" s="10"/>
      <c r="Q21" s="10"/>
      <c r="R21" s="10"/>
      <c r="S21" s="11"/>
      <c r="T21" s="11"/>
      <c r="U21" s="11"/>
      <c r="V21" s="11"/>
      <c r="W21" s="10"/>
      <c r="X21" s="10"/>
      <c r="Y21" s="10"/>
      <c r="Z21" s="10"/>
      <c r="AA21" s="10"/>
      <c r="AB21" s="10"/>
      <c r="AC21" s="10"/>
      <c r="AD21" s="10"/>
    </row>
    <row r="22" spans="1:30" x14ac:dyDescent="0.2">
      <c r="A22" s="9">
        <v>9</v>
      </c>
      <c r="B22" s="3" t="s">
        <v>7</v>
      </c>
      <c r="C22" s="2">
        <v>2845252.32</v>
      </c>
      <c r="D22" s="2">
        <v>1051915.3</v>
      </c>
      <c r="E22" s="2">
        <v>141276.82</v>
      </c>
      <c r="F22" s="2">
        <v>68633.55</v>
      </c>
      <c r="G22" s="2">
        <v>65230.95</v>
      </c>
      <c r="H22" s="2">
        <v>1008616</v>
      </c>
      <c r="I22" s="2">
        <v>4901.8100000000004</v>
      </c>
      <c r="J22" s="2">
        <v>17249.830000000002</v>
      </c>
      <c r="K22" s="2">
        <v>0</v>
      </c>
      <c r="L22" s="2">
        <f t="shared" si="0"/>
        <v>5203076.5799999991</v>
      </c>
      <c r="N22" s="10"/>
      <c r="O22" s="17"/>
      <c r="P22" s="10"/>
      <c r="Q22" s="10"/>
      <c r="R22" s="10"/>
      <c r="S22" s="11"/>
      <c r="T22" s="11"/>
      <c r="U22" s="11"/>
      <c r="V22" s="11"/>
      <c r="W22" s="10"/>
      <c r="X22" s="10"/>
      <c r="Y22" s="10"/>
      <c r="Z22" s="10"/>
      <c r="AA22" s="10"/>
      <c r="AB22" s="10"/>
      <c r="AC22" s="10"/>
      <c r="AD22" s="10"/>
    </row>
    <row r="23" spans="1:30" x14ac:dyDescent="0.2">
      <c r="A23" s="9">
        <v>10</v>
      </c>
      <c r="B23" s="3" t="s">
        <v>14</v>
      </c>
      <c r="C23" s="2">
        <v>1881988.86</v>
      </c>
      <c r="D23" s="2">
        <v>601567.36</v>
      </c>
      <c r="E23" s="2">
        <v>206957.73</v>
      </c>
      <c r="F23" s="2">
        <v>51770.78</v>
      </c>
      <c r="G23" s="2">
        <v>48923.19</v>
      </c>
      <c r="H23" s="2">
        <v>233200</v>
      </c>
      <c r="I23" s="2">
        <v>10662.84</v>
      </c>
      <c r="J23" s="2">
        <v>37523.360000000001</v>
      </c>
      <c r="K23" s="2">
        <v>0</v>
      </c>
      <c r="L23" s="2">
        <f t="shared" si="0"/>
        <v>3072594.1199999996</v>
      </c>
      <c r="N23" s="10"/>
      <c r="O23" s="17"/>
      <c r="P23" s="10"/>
      <c r="Q23" s="10"/>
      <c r="R23" s="10"/>
      <c r="S23" s="11"/>
      <c r="T23" s="11"/>
      <c r="U23" s="11"/>
      <c r="V23" s="11"/>
      <c r="W23" s="10"/>
      <c r="X23" s="10"/>
      <c r="Y23" s="10"/>
      <c r="Z23" s="10"/>
      <c r="AA23" s="10"/>
      <c r="AB23" s="10"/>
      <c r="AC23" s="10"/>
      <c r="AD23" s="10"/>
    </row>
    <row r="24" spans="1:30" x14ac:dyDescent="0.2">
      <c r="A24" s="9">
        <v>11</v>
      </c>
      <c r="B24" s="3" t="s">
        <v>8</v>
      </c>
      <c r="C24" s="2">
        <v>2930709.82</v>
      </c>
      <c r="D24" s="2">
        <v>1224056.71</v>
      </c>
      <c r="E24" s="2">
        <v>140250.56</v>
      </c>
      <c r="F24" s="2">
        <v>135818.34</v>
      </c>
      <c r="G24" s="2">
        <v>130100.27</v>
      </c>
      <c r="H24" s="2">
        <v>10353</v>
      </c>
      <c r="I24" s="2">
        <v>6609.58</v>
      </c>
      <c r="J24" s="2">
        <v>23259.61</v>
      </c>
      <c r="K24" s="2">
        <v>0</v>
      </c>
      <c r="L24" s="2">
        <f t="shared" si="0"/>
        <v>4601157.8899999997</v>
      </c>
      <c r="N24" s="10"/>
      <c r="O24" s="17"/>
      <c r="P24" s="10"/>
      <c r="Q24" s="10"/>
      <c r="R24" s="10"/>
      <c r="S24" s="11"/>
      <c r="T24" s="11"/>
      <c r="U24" s="11"/>
      <c r="V24" s="11"/>
      <c r="W24" s="10"/>
      <c r="X24" s="10"/>
      <c r="Y24" s="10"/>
      <c r="Z24" s="10"/>
      <c r="AA24" s="10"/>
      <c r="AB24" s="10"/>
      <c r="AC24" s="10"/>
      <c r="AD24" s="10"/>
    </row>
    <row r="25" spans="1:30" x14ac:dyDescent="0.2">
      <c r="A25" s="9">
        <v>12</v>
      </c>
      <c r="B25" s="3" t="s">
        <v>9</v>
      </c>
      <c r="C25" s="2">
        <v>3408938.3</v>
      </c>
      <c r="D25" s="2">
        <v>1247794.02</v>
      </c>
      <c r="E25" s="2">
        <v>127764.34</v>
      </c>
      <c r="F25" s="2">
        <v>89997.17</v>
      </c>
      <c r="G25" s="2">
        <v>85426.930000000008</v>
      </c>
      <c r="H25" s="2">
        <v>-24889</v>
      </c>
      <c r="I25" s="2">
        <v>6925.8</v>
      </c>
      <c r="J25" s="2">
        <v>24372.43</v>
      </c>
      <c r="K25" s="2">
        <v>0</v>
      </c>
      <c r="L25" s="2">
        <f t="shared" si="0"/>
        <v>4966329.9899999993</v>
      </c>
      <c r="N25" s="10"/>
      <c r="O25" s="17"/>
      <c r="P25" s="10"/>
      <c r="Q25" s="10"/>
      <c r="R25" s="10"/>
      <c r="S25" s="11"/>
      <c r="T25" s="11"/>
      <c r="U25" s="11"/>
      <c r="V25" s="11"/>
      <c r="W25" s="10"/>
      <c r="X25" s="10"/>
      <c r="Y25" s="10"/>
      <c r="Z25" s="10"/>
      <c r="AA25" s="10"/>
      <c r="AB25" s="10"/>
      <c r="AC25" s="10"/>
      <c r="AD25" s="10"/>
    </row>
    <row r="26" spans="1:30" x14ac:dyDescent="0.2">
      <c r="A26" s="9">
        <v>13</v>
      </c>
      <c r="B26" s="3" t="s">
        <v>10</v>
      </c>
      <c r="C26" s="2">
        <v>4770194.5999999996</v>
      </c>
      <c r="D26" s="2">
        <v>1764310.05</v>
      </c>
      <c r="E26" s="2">
        <v>106383.84</v>
      </c>
      <c r="F26" s="2">
        <v>160719.82</v>
      </c>
      <c r="G26" s="2">
        <v>155771.12000000002</v>
      </c>
      <c r="H26" s="2">
        <v>1122961</v>
      </c>
      <c r="I26" s="2">
        <v>8823.19</v>
      </c>
      <c r="J26" s="2">
        <v>31049.47</v>
      </c>
      <c r="K26" s="2">
        <v>0</v>
      </c>
      <c r="L26" s="2">
        <f t="shared" si="0"/>
        <v>8120213.0899999999</v>
      </c>
      <c r="N26" s="10"/>
      <c r="O26" s="17"/>
      <c r="P26" s="10"/>
      <c r="Q26" s="10"/>
      <c r="R26" s="10"/>
      <c r="S26" s="11"/>
      <c r="T26" s="11"/>
      <c r="U26" s="11"/>
      <c r="V26" s="11"/>
      <c r="W26" s="10"/>
      <c r="X26" s="10"/>
      <c r="Y26" s="10"/>
      <c r="Z26" s="10"/>
      <c r="AA26" s="10"/>
      <c r="AB26" s="10"/>
      <c r="AC26" s="10"/>
      <c r="AD26" s="10"/>
    </row>
    <row r="27" spans="1:30" x14ac:dyDescent="0.2">
      <c r="A27" s="9">
        <v>14</v>
      </c>
      <c r="B27" s="3" t="s">
        <v>24</v>
      </c>
      <c r="C27" s="2">
        <v>2227065.77</v>
      </c>
      <c r="D27" s="2">
        <v>905633.32</v>
      </c>
      <c r="E27" s="2">
        <v>168985.95</v>
      </c>
      <c r="F27" s="2">
        <v>30047.63</v>
      </c>
      <c r="G27" s="2">
        <v>28815.870000000003</v>
      </c>
      <c r="H27" s="2">
        <v>10999</v>
      </c>
      <c r="I27" s="2">
        <v>5829.77</v>
      </c>
      <c r="J27" s="2">
        <v>20515.41</v>
      </c>
      <c r="K27" s="2">
        <v>0</v>
      </c>
      <c r="L27" s="2">
        <f t="shared" si="0"/>
        <v>3397892.72</v>
      </c>
      <c r="N27" s="10"/>
      <c r="O27" s="17"/>
      <c r="P27" s="10"/>
      <c r="Q27" s="10"/>
      <c r="R27" s="10"/>
      <c r="S27" s="11"/>
      <c r="T27" s="11"/>
      <c r="U27" s="11"/>
      <c r="V27" s="11"/>
      <c r="W27" s="10"/>
      <c r="X27" s="10"/>
      <c r="Y27" s="10"/>
      <c r="Z27" s="10"/>
      <c r="AA27" s="10"/>
      <c r="AB27" s="10"/>
      <c r="AC27" s="10"/>
      <c r="AD27" s="10"/>
    </row>
    <row r="28" spans="1:30" x14ac:dyDescent="0.2">
      <c r="A28" s="9">
        <v>15</v>
      </c>
      <c r="B28" s="3" t="s">
        <v>23</v>
      </c>
      <c r="C28" s="2">
        <v>2882589.8</v>
      </c>
      <c r="D28" s="2">
        <v>1056328.51</v>
      </c>
      <c r="E28" s="2">
        <v>141276.82</v>
      </c>
      <c r="F28" s="2">
        <v>91719.22</v>
      </c>
      <c r="G28" s="2">
        <v>88908.329999999987</v>
      </c>
      <c r="H28" s="2">
        <v>277395</v>
      </c>
      <c r="I28" s="2">
        <v>6023.97</v>
      </c>
      <c r="J28" s="2">
        <v>21198.81</v>
      </c>
      <c r="K28" s="2">
        <v>0</v>
      </c>
      <c r="L28" s="2">
        <f t="shared" si="0"/>
        <v>4565440.459999999</v>
      </c>
      <c r="N28" s="10"/>
      <c r="O28" s="17"/>
      <c r="P28" s="10"/>
      <c r="Q28" s="10"/>
      <c r="R28" s="10"/>
      <c r="S28" s="11"/>
      <c r="T28" s="11"/>
      <c r="U28" s="11"/>
      <c r="V28" s="11"/>
      <c r="W28" s="10"/>
      <c r="X28" s="10"/>
      <c r="Y28" s="10"/>
      <c r="Z28" s="10"/>
      <c r="AA28" s="10"/>
      <c r="AB28" s="10"/>
      <c r="AC28" s="10"/>
      <c r="AD28" s="10"/>
    </row>
    <row r="29" spans="1:30" x14ac:dyDescent="0.2">
      <c r="A29" s="9">
        <v>16</v>
      </c>
      <c r="B29" s="3" t="s">
        <v>22</v>
      </c>
      <c r="C29" s="2">
        <v>8378886.5499999998</v>
      </c>
      <c r="D29" s="2">
        <v>3686391.41</v>
      </c>
      <c r="E29" s="2">
        <v>83463.94</v>
      </c>
      <c r="F29" s="2">
        <v>360736.76</v>
      </c>
      <c r="G29" s="2">
        <v>369067.58999999997</v>
      </c>
      <c r="H29" s="2">
        <v>252674</v>
      </c>
      <c r="I29" s="2">
        <v>12572.6</v>
      </c>
      <c r="J29" s="2">
        <v>44243.93</v>
      </c>
      <c r="K29" s="2">
        <v>0</v>
      </c>
      <c r="L29" s="2">
        <f t="shared" si="0"/>
        <v>13188036.779999999</v>
      </c>
      <c r="N29" s="10"/>
      <c r="O29" s="17"/>
      <c r="P29" s="10"/>
      <c r="Q29" s="10"/>
      <c r="R29" s="10"/>
      <c r="S29" s="11"/>
      <c r="T29" s="11"/>
      <c r="U29" s="11"/>
      <c r="V29" s="11"/>
      <c r="W29" s="10"/>
      <c r="X29" s="10"/>
      <c r="Y29" s="10"/>
      <c r="Z29" s="10"/>
      <c r="AA29" s="10"/>
      <c r="AB29" s="10"/>
      <c r="AC29" s="10"/>
      <c r="AD29" s="10"/>
    </row>
    <row r="30" spans="1:30" x14ac:dyDescent="0.2">
      <c r="A30" s="9">
        <v>17</v>
      </c>
      <c r="B30" s="3" t="s">
        <v>11</v>
      </c>
      <c r="C30" s="2">
        <v>3538028.55</v>
      </c>
      <c r="D30" s="2">
        <v>1320205.0900000001</v>
      </c>
      <c r="E30" s="2">
        <v>124172.42</v>
      </c>
      <c r="F30" s="2">
        <v>157337.04</v>
      </c>
      <c r="G30" s="2">
        <v>152694.25</v>
      </c>
      <c r="H30" s="2">
        <v>0</v>
      </c>
      <c r="I30" s="2">
        <v>5928.73</v>
      </c>
      <c r="J30" s="2">
        <v>20863.66</v>
      </c>
      <c r="K30" s="2">
        <v>0</v>
      </c>
      <c r="L30" s="2">
        <f t="shared" si="0"/>
        <v>5319229.74</v>
      </c>
      <c r="N30" s="10"/>
      <c r="O30" s="17"/>
      <c r="P30" s="10"/>
      <c r="Q30" s="10"/>
      <c r="R30" s="10"/>
      <c r="S30" s="11"/>
      <c r="T30" s="11"/>
      <c r="U30" s="11"/>
      <c r="V30" s="11"/>
      <c r="W30" s="10"/>
      <c r="X30" s="10"/>
      <c r="Y30" s="10"/>
      <c r="Z30" s="10"/>
      <c r="AA30" s="10"/>
      <c r="AB30" s="10"/>
      <c r="AC30" s="10"/>
      <c r="AD30" s="10"/>
    </row>
    <row r="31" spans="1:30" x14ac:dyDescent="0.2">
      <c r="A31" s="9">
        <v>18</v>
      </c>
      <c r="B31" s="3" t="s">
        <v>2</v>
      </c>
      <c r="C31" s="2">
        <v>38722787.770000003</v>
      </c>
      <c r="D31" s="2">
        <v>14943100.029999999</v>
      </c>
      <c r="E31" s="2">
        <v>60715.08</v>
      </c>
      <c r="F31" s="2">
        <v>1451784.6</v>
      </c>
      <c r="G31" s="2">
        <v>4165531.37</v>
      </c>
      <c r="H31" s="2">
        <v>-111653</v>
      </c>
      <c r="I31" s="2">
        <v>44996.01</v>
      </c>
      <c r="J31" s="2">
        <v>158344.39000000001</v>
      </c>
      <c r="K31" s="2">
        <v>0</v>
      </c>
      <c r="L31" s="2">
        <f t="shared" si="0"/>
        <v>59435606.25</v>
      </c>
      <c r="N31" s="10"/>
      <c r="O31" s="17"/>
      <c r="P31" s="10"/>
      <c r="Q31" s="10"/>
      <c r="R31" s="10"/>
      <c r="S31" s="11"/>
      <c r="T31" s="11"/>
      <c r="U31" s="11"/>
      <c r="V31" s="11"/>
      <c r="W31" s="10"/>
      <c r="X31" s="10"/>
      <c r="Y31" s="10"/>
      <c r="Z31" s="10"/>
      <c r="AA31" s="10"/>
      <c r="AB31" s="10"/>
      <c r="AC31" s="10"/>
      <c r="AD31" s="10"/>
    </row>
    <row r="32" spans="1:30" x14ac:dyDescent="0.2">
      <c r="A32" s="9">
        <v>19</v>
      </c>
      <c r="B32" s="3" t="s">
        <v>12</v>
      </c>
      <c r="C32" s="2">
        <v>3840342.7</v>
      </c>
      <c r="D32" s="2">
        <v>1525181.2</v>
      </c>
      <c r="E32" s="2">
        <v>118870.05</v>
      </c>
      <c r="F32" s="2">
        <v>120503.81</v>
      </c>
      <c r="G32" s="2">
        <v>115239.53</v>
      </c>
      <c r="H32" s="2">
        <v>1090178</v>
      </c>
      <c r="I32" s="2">
        <v>6695.37</v>
      </c>
      <c r="J32" s="2">
        <v>23561.51</v>
      </c>
      <c r="K32" s="2">
        <v>0</v>
      </c>
      <c r="L32" s="2">
        <f t="shared" si="0"/>
        <v>6840572.1699999999</v>
      </c>
      <c r="N32" s="10"/>
      <c r="O32" s="17"/>
      <c r="P32" s="10"/>
      <c r="Q32" s="10"/>
      <c r="R32" s="10"/>
      <c r="S32" s="11"/>
      <c r="T32" s="11"/>
      <c r="U32" s="11"/>
      <c r="V32" s="11"/>
      <c r="W32" s="10"/>
      <c r="X32" s="10"/>
      <c r="Y32" s="10"/>
      <c r="Z32" s="10"/>
      <c r="AA32" s="10"/>
      <c r="AB32" s="10"/>
      <c r="AC32" s="10"/>
      <c r="AD32" s="10"/>
    </row>
    <row r="33" spans="1:30" x14ac:dyDescent="0.2">
      <c r="A33" s="9">
        <v>20</v>
      </c>
      <c r="B33" s="3" t="s">
        <v>13</v>
      </c>
      <c r="C33" s="2">
        <v>3241116.62</v>
      </c>
      <c r="D33" s="2">
        <v>1199952.8899999999</v>
      </c>
      <c r="E33" s="2">
        <v>133066.64000000001</v>
      </c>
      <c r="F33" s="2">
        <v>187817.43</v>
      </c>
      <c r="G33" s="2">
        <v>201713.94</v>
      </c>
      <c r="H33" s="2">
        <v>1842390</v>
      </c>
      <c r="I33" s="2">
        <v>8480.0499999999993</v>
      </c>
      <c r="J33" s="2">
        <v>29841.93</v>
      </c>
      <c r="K33" s="2">
        <v>0</v>
      </c>
      <c r="L33" s="2">
        <f t="shared" si="0"/>
        <v>6844379.4999999991</v>
      </c>
      <c r="N33" s="10"/>
      <c r="O33" s="17"/>
      <c r="P33" s="10"/>
      <c r="Q33" s="10"/>
      <c r="R33" s="10"/>
      <c r="S33" s="11"/>
      <c r="T33" s="11"/>
      <c r="U33" s="11"/>
      <c r="V33" s="11"/>
      <c r="W33" s="10"/>
      <c r="X33" s="10"/>
      <c r="Y33" s="10"/>
      <c r="Z33" s="10"/>
      <c r="AA33" s="10"/>
      <c r="AB33" s="10"/>
      <c r="AC33" s="10"/>
      <c r="AD33" s="10"/>
    </row>
    <row r="34" spans="1:30" x14ac:dyDescent="0.2">
      <c r="A34" s="36" t="s">
        <v>0</v>
      </c>
      <c r="B34" s="37"/>
      <c r="C34" s="19">
        <f>SUM(C14:C33)</f>
        <v>101846915.10000001</v>
      </c>
      <c r="D34" s="19">
        <f t="shared" ref="D34:L34" si="1">SUM(D14:D33)</f>
        <v>39172688</v>
      </c>
      <c r="E34" s="19">
        <f t="shared" si="1"/>
        <v>2798169.3</v>
      </c>
      <c r="F34" s="19">
        <f>SUM(F14:F33)</f>
        <v>4106107.5800000005</v>
      </c>
      <c r="G34" s="19">
        <f>SUM(G14:G33)</f>
        <v>7566025.0600000005</v>
      </c>
      <c r="H34" s="19">
        <f t="shared" si="1"/>
        <v>15676294</v>
      </c>
      <c r="I34" s="19">
        <f t="shared" si="1"/>
        <v>192245.4</v>
      </c>
      <c r="J34" s="19">
        <f t="shared" si="1"/>
        <v>676526.17999999993</v>
      </c>
      <c r="K34" s="19">
        <f t="shared" si="1"/>
        <v>0</v>
      </c>
      <c r="L34" s="19">
        <f t="shared" si="1"/>
        <v>172034970.61999997</v>
      </c>
      <c r="N34" s="12"/>
      <c r="O34" s="12"/>
      <c r="P34" s="12"/>
      <c r="Q34" s="12"/>
      <c r="R34" s="10"/>
      <c r="S34" s="11"/>
      <c r="T34" s="11"/>
      <c r="U34" s="11"/>
      <c r="V34" s="11"/>
      <c r="W34" s="10"/>
      <c r="X34" s="10"/>
      <c r="Y34" s="10"/>
      <c r="Z34" s="10"/>
      <c r="AA34" s="10"/>
      <c r="AB34" s="10"/>
      <c r="AC34" s="10"/>
      <c r="AD34" s="10"/>
    </row>
    <row r="35" spans="1:30" x14ac:dyDescent="0.2"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2.75" customHeight="1" x14ac:dyDescent="0.2">
      <c r="B36" s="13"/>
      <c r="C36" s="15"/>
      <c r="D36" s="15"/>
      <c r="E36" s="15"/>
      <c r="F36" s="15"/>
      <c r="G36" s="15"/>
      <c r="H36" s="15"/>
      <c r="I36" s="15"/>
      <c r="J36" s="15"/>
      <c r="K36" s="15"/>
      <c r="L36" s="16"/>
    </row>
    <row r="37" spans="1:30" x14ac:dyDescent="0.2">
      <c r="A37" s="38" t="s">
        <v>38</v>
      </c>
      <c r="B37" s="38"/>
      <c r="C37" s="38"/>
      <c r="D37" s="38"/>
      <c r="E37" s="38"/>
      <c r="F37" s="38"/>
      <c r="G37" s="1"/>
      <c r="H37" s="1"/>
      <c r="I37" s="1"/>
      <c r="J37" s="1"/>
      <c r="K37" s="1"/>
    </row>
    <row r="38" spans="1:30" x14ac:dyDescent="0.2">
      <c r="A38" s="4"/>
      <c r="B38" s="4"/>
      <c r="C38" s="4"/>
      <c r="D38" s="4"/>
      <c r="E38" s="4"/>
      <c r="F38" s="5"/>
      <c r="G38" s="1"/>
      <c r="H38" s="1"/>
      <c r="I38" s="1"/>
      <c r="J38" s="1"/>
      <c r="K38" s="1"/>
    </row>
    <row r="39" spans="1:30" ht="21.95" customHeight="1" x14ac:dyDescent="0.2">
      <c r="A39" s="29" t="s">
        <v>1</v>
      </c>
      <c r="B39" s="29" t="s">
        <v>26</v>
      </c>
      <c r="C39" s="32" t="s">
        <v>27</v>
      </c>
      <c r="D39" s="32" t="s">
        <v>28</v>
      </c>
      <c r="E39" s="32" t="s">
        <v>29</v>
      </c>
      <c r="F39" s="32" t="s">
        <v>36</v>
      </c>
      <c r="G39" s="1"/>
      <c r="H39" s="1"/>
      <c r="I39" s="14"/>
      <c r="J39" s="14"/>
      <c r="K39" s="14"/>
      <c r="L39" s="14"/>
    </row>
    <row r="40" spans="1:30" ht="21.95" customHeight="1" x14ac:dyDescent="0.2">
      <c r="A40" s="30"/>
      <c r="B40" s="30"/>
      <c r="C40" s="33"/>
      <c r="D40" s="33"/>
      <c r="E40" s="33"/>
      <c r="F40" s="33"/>
      <c r="G40" s="1"/>
      <c r="H40" s="1"/>
      <c r="I40" s="1"/>
      <c r="J40" s="1"/>
      <c r="K40" s="1"/>
    </row>
    <row r="41" spans="1:30" ht="21.95" customHeight="1" x14ac:dyDescent="0.2">
      <c r="A41" s="31"/>
      <c r="B41" s="31"/>
      <c r="C41" s="34"/>
      <c r="D41" s="34"/>
      <c r="E41" s="34"/>
      <c r="F41" s="34"/>
      <c r="G41" s="1"/>
      <c r="H41" s="1"/>
      <c r="I41" s="1"/>
      <c r="J41" s="1"/>
      <c r="K41" s="1"/>
    </row>
    <row r="42" spans="1:30" x14ac:dyDescent="0.2">
      <c r="A42" s="22">
        <v>1</v>
      </c>
      <c r="B42" s="6" t="s">
        <v>3</v>
      </c>
      <c r="C42" s="7">
        <v>-1383184.16</v>
      </c>
      <c r="D42" s="7">
        <v>-270931.8</v>
      </c>
      <c r="E42" s="7">
        <v>88381.440000000002</v>
      </c>
      <c r="F42" s="7">
        <f t="shared" ref="F42:F61" si="2">SUM(C42:E42)</f>
        <v>-1565734.52</v>
      </c>
      <c r="G42" s="1"/>
      <c r="H42" s="1"/>
      <c r="I42" s="1"/>
      <c r="J42" s="1"/>
      <c r="K42" s="1"/>
    </row>
    <row r="43" spans="1:30" x14ac:dyDescent="0.2">
      <c r="A43" s="22">
        <v>2</v>
      </c>
      <c r="B43" s="6" t="s">
        <v>4</v>
      </c>
      <c r="C43" s="7">
        <v>-1172032.3400000001</v>
      </c>
      <c r="D43" s="7">
        <v>-126718.64</v>
      </c>
      <c r="E43" s="7">
        <v>88381.440000000002</v>
      </c>
      <c r="F43" s="7">
        <f t="shared" si="2"/>
        <v>-1210369.54</v>
      </c>
      <c r="G43" s="1"/>
      <c r="H43" s="1"/>
      <c r="I43" s="1"/>
      <c r="J43" s="1"/>
      <c r="K43" s="1"/>
    </row>
    <row r="44" spans="1:30" x14ac:dyDescent="0.2">
      <c r="A44" s="22">
        <v>3</v>
      </c>
      <c r="B44" s="6" t="s">
        <v>18</v>
      </c>
      <c r="C44" s="7">
        <v>-894012.61</v>
      </c>
      <c r="D44" s="7">
        <v>-67374.5</v>
      </c>
      <c r="E44" s="7">
        <v>88381.440000000002</v>
      </c>
      <c r="F44" s="7">
        <f t="shared" si="2"/>
        <v>-873005.66999999993</v>
      </c>
      <c r="G44" s="1"/>
      <c r="H44" s="1"/>
      <c r="I44" s="1"/>
      <c r="J44" s="1"/>
      <c r="K44" s="1"/>
    </row>
    <row r="45" spans="1:30" x14ac:dyDescent="0.2">
      <c r="A45" s="22">
        <v>4</v>
      </c>
      <c r="B45" s="6" t="s">
        <v>19</v>
      </c>
      <c r="C45" s="7">
        <v>-3457323.77</v>
      </c>
      <c r="D45" s="7">
        <v>-2887253.06</v>
      </c>
      <c r="E45" s="7">
        <v>88381.440000000002</v>
      </c>
      <c r="F45" s="7">
        <f t="shared" si="2"/>
        <v>-6256195.3899999997</v>
      </c>
      <c r="G45" s="1"/>
      <c r="H45" s="1"/>
      <c r="I45" s="1"/>
      <c r="J45" s="1"/>
      <c r="K45" s="1"/>
    </row>
    <row r="46" spans="1:30" x14ac:dyDescent="0.2">
      <c r="A46" s="22">
        <v>5</v>
      </c>
      <c r="B46" s="6" t="s">
        <v>5</v>
      </c>
      <c r="C46" s="7">
        <v>-2030844.83</v>
      </c>
      <c r="D46" s="7">
        <v>-577843.96</v>
      </c>
      <c r="E46" s="7">
        <v>88381.440000000002</v>
      </c>
      <c r="F46" s="7">
        <f t="shared" si="2"/>
        <v>-2520307.35</v>
      </c>
    </row>
    <row r="47" spans="1:30" x14ac:dyDescent="0.2">
      <c r="A47" s="22">
        <v>6</v>
      </c>
      <c r="B47" s="6" t="s">
        <v>15</v>
      </c>
      <c r="C47" s="7">
        <v>-1220128.33</v>
      </c>
      <c r="D47" s="7">
        <v>-212171.25</v>
      </c>
      <c r="E47" s="7">
        <v>88381.440000000002</v>
      </c>
      <c r="F47" s="7">
        <f t="shared" si="2"/>
        <v>-1343918.1400000001</v>
      </c>
    </row>
    <row r="48" spans="1:30" x14ac:dyDescent="0.2">
      <c r="A48" s="22">
        <v>7</v>
      </c>
      <c r="B48" s="6" t="s">
        <v>16</v>
      </c>
      <c r="C48" s="7">
        <v>-887816.28</v>
      </c>
      <c r="D48" s="7">
        <v>-62904.21</v>
      </c>
      <c r="E48" s="7">
        <v>88381.440000000002</v>
      </c>
      <c r="F48" s="7">
        <f t="shared" si="2"/>
        <v>-862339.05</v>
      </c>
    </row>
    <row r="49" spans="1:6" x14ac:dyDescent="0.2">
      <c r="A49" s="22">
        <v>8</v>
      </c>
      <c r="B49" s="6" t="s">
        <v>6</v>
      </c>
      <c r="C49" s="7">
        <v>-1170068.8700000001</v>
      </c>
      <c r="D49" s="7">
        <v>-248910.48</v>
      </c>
      <c r="E49" s="7">
        <v>88381.440000000002</v>
      </c>
      <c r="F49" s="7">
        <f t="shared" si="2"/>
        <v>-1330597.9100000001</v>
      </c>
    </row>
    <row r="50" spans="1:6" x14ac:dyDescent="0.2">
      <c r="A50" s="22">
        <v>9</v>
      </c>
      <c r="B50" s="6" t="s">
        <v>7</v>
      </c>
      <c r="C50" s="7">
        <v>-938583.98</v>
      </c>
      <c r="D50" s="7">
        <v>-112933.44</v>
      </c>
      <c r="E50" s="7">
        <v>88381.440000000002</v>
      </c>
      <c r="F50" s="7">
        <f t="shared" si="2"/>
        <v>-963135.98</v>
      </c>
    </row>
    <row r="51" spans="1:6" x14ac:dyDescent="0.2">
      <c r="A51" s="22">
        <v>10</v>
      </c>
      <c r="B51" s="6" t="s">
        <v>14</v>
      </c>
      <c r="C51" s="7">
        <v>-2041690.7</v>
      </c>
      <c r="D51" s="7">
        <v>-88577.04</v>
      </c>
      <c r="E51" s="7">
        <v>88381.440000000002</v>
      </c>
      <c r="F51" s="7">
        <f t="shared" si="2"/>
        <v>-2041886.2999999998</v>
      </c>
    </row>
    <row r="52" spans="1:6" x14ac:dyDescent="0.2">
      <c r="A52" s="22">
        <v>11</v>
      </c>
      <c r="B52" s="6" t="s">
        <v>8</v>
      </c>
      <c r="C52" s="7">
        <v>-1265583.1499999999</v>
      </c>
      <c r="D52" s="7">
        <v>-182272.1</v>
      </c>
      <c r="E52" s="7">
        <v>88381.440000000002</v>
      </c>
      <c r="F52" s="7">
        <f t="shared" si="2"/>
        <v>-1359473.81</v>
      </c>
    </row>
    <row r="53" spans="1:6" x14ac:dyDescent="0.2">
      <c r="A53" s="22">
        <v>12</v>
      </c>
      <c r="B53" s="6" t="s">
        <v>9</v>
      </c>
      <c r="C53" s="7">
        <v>-1326132.8999999999</v>
      </c>
      <c r="D53" s="7">
        <v>-145153.15</v>
      </c>
      <c r="E53" s="7">
        <v>88381.440000000002</v>
      </c>
      <c r="F53" s="7">
        <f t="shared" si="2"/>
        <v>-1382904.6099999999</v>
      </c>
    </row>
    <row r="54" spans="1:6" x14ac:dyDescent="0.2">
      <c r="A54" s="22">
        <v>13</v>
      </c>
      <c r="B54" s="6" t="s">
        <v>10</v>
      </c>
      <c r="C54" s="7">
        <v>-1689438.36</v>
      </c>
      <c r="D54" s="7">
        <v>-268615.82</v>
      </c>
      <c r="E54" s="7">
        <v>88381.440000000002</v>
      </c>
      <c r="F54" s="7">
        <f t="shared" si="2"/>
        <v>-1869672.7400000002</v>
      </c>
    </row>
    <row r="55" spans="1:6" x14ac:dyDescent="0.2">
      <c r="A55" s="22">
        <v>14</v>
      </c>
      <c r="B55" s="6" t="s">
        <v>24</v>
      </c>
      <c r="C55" s="7">
        <v>-1116267.6100000001</v>
      </c>
      <c r="D55" s="7">
        <v>-52965.38</v>
      </c>
      <c r="E55" s="7">
        <v>88381.440000000002</v>
      </c>
      <c r="F55" s="7">
        <f t="shared" si="2"/>
        <v>-1080851.55</v>
      </c>
    </row>
    <row r="56" spans="1:6" x14ac:dyDescent="0.2">
      <c r="A56" s="22">
        <v>15</v>
      </c>
      <c r="B56" s="6" t="s">
        <v>23</v>
      </c>
      <c r="C56" s="7">
        <v>-1153452.2</v>
      </c>
      <c r="D56" s="7">
        <v>-153944.82999999999</v>
      </c>
      <c r="E56" s="7">
        <v>88381.440000000002</v>
      </c>
      <c r="F56" s="7">
        <f t="shared" si="2"/>
        <v>-1219015.5900000001</v>
      </c>
    </row>
    <row r="57" spans="1:6" x14ac:dyDescent="0.2">
      <c r="A57" s="22">
        <v>16</v>
      </c>
      <c r="B57" s="6" t="s">
        <v>22</v>
      </c>
      <c r="C57" s="7">
        <v>-2407364.92</v>
      </c>
      <c r="D57" s="7">
        <v>-613045.77</v>
      </c>
      <c r="E57" s="7">
        <v>88381.440000000002</v>
      </c>
      <c r="F57" s="7">
        <f t="shared" si="2"/>
        <v>-2932029.25</v>
      </c>
    </row>
    <row r="58" spans="1:6" x14ac:dyDescent="0.2">
      <c r="A58" s="22">
        <v>17</v>
      </c>
      <c r="B58" s="6" t="s">
        <v>11</v>
      </c>
      <c r="C58" s="7">
        <v>-1135216.6000000001</v>
      </c>
      <c r="D58" s="7">
        <v>-233503.11</v>
      </c>
      <c r="E58" s="7">
        <v>88381.440000000002</v>
      </c>
      <c r="F58" s="7">
        <f t="shared" si="2"/>
        <v>-1280338.27</v>
      </c>
    </row>
    <row r="59" spans="1:6" x14ac:dyDescent="0.2">
      <c r="A59" s="22">
        <v>18</v>
      </c>
      <c r="B59" s="6" t="s">
        <v>2</v>
      </c>
      <c r="C59" s="7">
        <v>-8615706.2599999998</v>
      </c>
      <c r="D59" s="7">
        <v>-4760100.6100000003</v>
      </c>
      <c r="E59" s="7">
        <v>88381.440000000002</v>
      </c>
      <c r="F59" s="7">
        <f t="shared" si="2"/>
        <v>-13287425.430000002</v>
      </c>
    </row>
    <row r="60" spans="1:6" x14ac:dyDescent="0.2">
      <c r="A60" s="22">
        <v>19</v>
      </c>
      <c r="B60" s="6" t="s">
        <v>12</v>
      </c>
      <c r="C60" s="7">
        <v>-1282009.51</v>
      </c>
      <c r="D60" s="7">
        <v>-166841.04</v>
      </c>
      <c r="E60" s="7">
        <v>88381.440000000002</v>
      </c>
      <c r="F60" s="7">
        <f t="shared" si="2"/>
        <v>-1360469.11</v>
      </c>
    </row>
    <row r="61" spans="1:6" x14ac:dyDescent="0.2">
      <c r="A61" s="22">
        <v>20</v>
      </c>
      <c r="B61" s="6" t="s">
        <v>13</v>
      </c>
      <c r="C61" s="7">
        <v>-1623735.5</v>
      </c>
      <c r="D61" s="7">
        <v>-491442.81</v>
      </c>
      <c r="E61" s="7">
        <v>88381.440000000002</v>
      </c>
      <c r="F61" s="7">
        <f t="shared" si="2"/>
        <v>-2026796.87</v>
      </c>
    </row>
    <row r="62" spans="1:6" x14ac:dyDescent="0.2">
      <c r="A62" s="26" t="s">
        <v>0</v>
      </c>
      <c r="B62" s="27"/>
      <c r="C62" s="20">
        <f>SUM(C42:C61)</f>
        <v>-36810592.879999995</v>
      </c>
      <c r="D62" s="20">
        <f t="shared" ref="D62:F62" si="3">SUM(D42:D61)</f>
        <v>-11723503.000000002</v>
      </c>
      <c r="E62" s="20">
        <f t="shared" si="3"/>
        <v>1767628.7999999993</v>
      </c>
      <c r="F62" s="20">
        <f t="shared" si="3"/>
        <v>-46766467.079999998</v>
      </c>
    </row>
    <row r="66" spans="1:12" x14ac:dyDescent="0.2">
      <c r="A66" s="35" t="s">
        <v>37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</row>
    <row r="67" spans="1:12" x14ac:dyDescent="0.2">
      <c r="A67" s="35" t="s">
        <v>38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</row>
    <row r="68" spans="1:12" x14ac:dyDescent="0.2">
      <c r="L68" s="8"/>
    </row>
    <row r="69" spans="1:12" ht="21.95" customHeight="1" x14ac:dyDescent="0.2">
      <c r="A69" s="29" t="s">
        <v>1</v>
      </c>
      <c r="B69" s="29" t="s">
        <v>26</v>
      </c>
      <c r="C69" s="32" t="s">
        <v>27</v>
      </c>
      <c r="D69" s="32" t="s">
        <v>28</v>
      </c>
      <c r="E69" s="32" t="s">
        <v>29</v>
      </c>
      <c r="F69" s="32" t="s">
        <v>30</v>
      </c>
      <c r="G69" s="32" t="s">
        <v>31</v>
      </c>
      <c r="H69" s="32" t="s">
        <v>32</v>
      </c>
      <c r="I69" s="32" t="s">
        <v>33</v>
      </c>
      <c r="J69" s="32" t="s">
        <v>34</v>
      </c>
      <c r="K69" s="32" t="s">
        <v>35</v>
      </c>
      <c r="L69" s="32" t="s">
        <v>36</v>
      </c>
    </row>
    <row r="70" spans="1:12" ht="21.95" customHeight="1" x14ac:dyDescent="0.2">
      <c r="A70" s="30"/>
      <c r="B70" s="30"/>
      <c r="C70" s="33"/>
      <c r="D70" s="33"/>
      <c r="E70" s="33"/>
      <c r="F70" s="33"/>
      <c r="G70" s="33"/>
      <c r="H70" s="33"/>
      <c r="I70" s="33"/>
      <c r="J70" s="33"/>
      <c r="K70" s="33"/>
      <c r="L70" s="33"/>
    </row>
    <row r="71" spans="1:12" ht="21.95" customHeight="1" x14ac:dyDescent="0.2">
      <c r="A71" s="31"/>
      <c r="B71" s="31"/>
      <c r="C71" s="34"/>
      <c r="D71" s="34"/>
      <c r="E71" s="34"/>
      <c r="F71" s="34"/>
      <c r="G71" s="34"/>
      <c r="H71" s="34"/>
      <c r="I71" s="34"/>
      <c r="J71" s="34"/>
      <c r="K71" s="34"/>
      <c r="L71" s="34"/>
    </row>
    <row r="72" spans="1:12" x14ac:dyDescent="0.2">
      <c r="A72" s="9">
        <v>1</v>
      </c>
      <c r="B72" s="3" t="s">
        <v>3</v>
      </c>
      <c r="C72" s="2">
        <f>C14+C42</f>
        <v>2312473.96</v>
      </c>
      <c r="D72" s="2">
        <f>D14+D42</f>
        <v>1097703.6299999999</v>
      </c>
      <c r="E72" s="2">
        <f>E14+E42</f>
        <v>210159.24</v>
      </c>
      <c r="F72" s="2">
        <f>F14</f>
        <v>146679.92000000001</v>
      </c>
      <c r="G72" s="2">
        <f>G14</f>
        <v>146844.96</v>
      </c>
      <c r="H72" s="2">
        <f>H14</f>
        <v>462827</v>
      </c>
      <c r="I72" s="2">
        <f t="shared" ref="I72:K72" si="4">I14</f>
        <v>7223.76</v>
      </c>
      <c r="J72" s="2">
        <f t="shared" si="4"/>
        <v>25420.95</v>
      </c>
      <c r="K72" s="2">
        <f t="shared" si="4"/>
        <v>0</v>
      </c>
      <c r="L72" s="2">
        <f>SUM(C72:K72)</f>
        <v>4409333.42</v>
      </c>
    </row>
    <row r="73" spans="1:12" x14ac:dyDescent="0.2">
      <c r="A73" s="9">
        <v>2</v>
      </c>
      <c r="B73" s="3" t="s">
        <v>4</v>
      </c>
      <c r="C73" s="2">
        <f t="shared" ref="C73:E73" si="5">C15+C43</f>
        <v>1389254.8699999999</v>
      </c>
      <c r="D73" s="2">
        <f t="shared" si="5"/>
        <v>800872.49</v>
      </c>
      <c r="E73" s="2">
        <f t="shared" si="5"/>
        <v>241631.34</v>
      </c>
      <c r="F73" s="2">
        <f t="shared" ref="F73:K73" si="6">F15</f>
        <v>60275.49</v>
      </c>
      <c r="G73" s="2">
        <f t="shared" si="6"/>
        <v>58566.149999999994</v>
      </c>
      <c r="H73" s="2">
        <f t="shared" si="6"/>
        <v>0</v>
      </c>
      <c r="I73" s="2">
        <f t="shared" si="6"/>
        <v>6121.01</v>
      </c>
      <c r="J73" s="2">
        <f t="shared" si="6"/>
        <v>21540.28</v>
      </c>
      <c r="K73" s="2">
        <f t="shared" si="6"/>
        <v>0</v>
      </c>
      <c r="L73" s="2">
        <f t="shared" ref="L73:L91" si="7">SUM(C73:K73)</f>
        <v>2578261.6299999994</v>
      </c>
    </row>
    <row r="74" spans="1:12" x14ac:dyDescent="0.2">
      <c r="A74" s="9">
        <v>3</v>
      </c>
      <c r="B74" s="3" t="s">
        <v>18</v>
      </c>
      <c r="C74" s="2">
        <f t="shared" ref="C74:E74" si="8">C16+C44</f>
        <v>1485332.8200000003</v>
      </c>
      <c r="D74" s="2">
        <f t="shared" si="8"/>
        <v>802027.53</v>
      </c>
      <c r="E74" s="2">
        <f t="shared" si="8"/>
        <v>247446.84</v>
      </c>
      <c r="F74" s="2">
        <f t="shared" ref="F74:K74" si="9">F16</f>
        <v>44193.63</v>
      </c>
      <c r="G74" s="2">
        <f t="shared" si="9"/>
        <v>41702.32</v>
      </c>
      <c r="H74" s="2">
        <f t="shared" si="9"/>
        <v>4704</v>
      </c>
      <c r="I74" s="2">
        <f t="shared" si="9"/>
        <v>4669.03</v>
      </c>
      <c r="J74" s="2">
        <f t="shared" si="9"/>
        <v>16430.68</v>
      </c>
      <c r="K74" s="2">
        <f t="shared" si="9"/>
        <v>0</v>
      </c>
      <c r="L74" s="2">
        <f t="shared" si="7"/>
        <v>2646506.85</v>
      </c>
    </row>
    <row r="75" spans="1:12" x14ac:dyDescent="0.2">
      <c r="A75" s="9">
        <v>4</v>
      </c>
      <c r="B75" s="3" t="s">
        <v>19</v>
      </c>
      <c r="C75" s="2">
        <f t="shared" ref="C75:E75" si="10">C17+C45</f>
        <v>-174392.02000000002</v>
      </c>
      <c r="D75" s="2">
        <f t="shared" si="10"/>
        <v>-1536795.1600000001</v>
      </c>
      <c r="E75" s="2">
        <f t="shared" si="10"/>
        <v>229658.26</v>
      </c>
      <c r="F75" s="2">
        <f t="shared" ref="F75:K75" si="11">F17</f>
        <v>387530.34</v>
      </c>
      <c r="G75" s="2">
        <f t="shared" si="11"/>
        <v>1145338.45</v>
      </c>
      <c r="H75" s="2">
        <f t="shared" si="11"/>
        <v>7421543</v>
      </c>
      <c r="I75" s="2">
        <f t="shared" si="11"/>
        <v>18056.07</v>
      </c>
      <c r="J75" s="2">
        <f t="shared" si="11"/>
        <v>63540.68</v>
      </c>
      <c r="K75" s="2">
        <f t="shared" si="11"/>
        <v>0</v>
      </c>
      <c r="L75" s="2">
        <f t="shared" si="7"/>
        <v>7554479.6200000001</v>
      </c>
    </row>
    <row r="76" spans="1:12" x14ac:dyDescent="0.2">
      <c r="A76" s="9">
        <v>5</v>
      </c>
      <c r="B76" s="3" t="s">
        <v>5</v>
      </c>
      <c r="C76" s="2">
        <f t="shared" ref="C76:E76" si="12">C18+C46</f>
        <v>2750950.5300000003</v>
      </c>
      <c r="D76" s="2">
        <f t="shared" si="12"/>
        <v>1201240.81</v>
      </c>
      <c r="E76" s="2">
        <f t="shared" si="12"/>
        <v>195278.41</v>
      </c>
      <c r="F76" s="2">
        <f t="shared" ref="F76:K76" si="13">F18</f>
        <v>270702.32</v>
      </c>
      <c r="G76" s="2">
        <f t="shared" si="13"/>
        <v>290700.09000000003</v>
      </c>
      <c r="H76" s="2">
        <f t="shared" si="13"/>
        <v>1021478</v>
      </c>
      <c r="I76" s="2">
        <f t="shared" si="13"/>
        <v>10606.2</v>
      </c>
      <c r="J76" s="2">
        <f t="shared" si="13"/>
        <v>37324.03</v>
      </c>
      <c r="K76" s="2">
        <f t="shared" si="13"/>
        <v>0</v>
      </c>
      <c r="L76" s="2">
        <f t="shared" si="7"/>
        <v>5778280.3900000006</v>
      </c>
    </row>
    <row r="77" spans="1:12" x14ac:dyDescent="0.2">
      <c r="A77" s="9">
        <v>6</v>
      </c>
      <c r="B77" s="3" t="s">
        <v>15</v>
      </c>
      <c r="C77" s="2">
        <f t="shared" ref="C77:E77" si="14">C19+C47</f>
        <v>423647.91999999993</v>
      </c>
      <c r="D77" s="2">
        <f t="shared" si="14"/>
        <v>368659.92000000004</v>
      </c>
      <c r="E77" s="2">
        <f t="shared" si="14"/>
        <v>305430.77</v>
      </c>
      <c r="F77" s="2">
        <f t="shared" ref="F77:K77" si="15">F19</f>
        <v>134685.57999999999</v>
      </c>
      <c r="G77" s="2">
        <f t="shared" si="15"/>
        <v>122564.91</v>
      </c>
      <c r="H77" s="2">
        <f t="shared" si="15"/>
        <v>351105</v>
      </c>
      <c r="I77" s="2">
        <f t="shared" si="15"/>
        <v>6372.19</v>
      </c>
      <c r="J77" s="2">
        <f t="shared" si="15"/>
        <v>22424.22</v>
      </c>
      <c r="K77" s="2">
        <f t="shared" si="15"/>
        <v>0</v>
      </c>
      <c r="L77" s="2">
        <f t="shared" si="7"/>
        <v>1734890.5099999998</v>
      </c>
    </row>
    <row r="78" spans="1:12" x14ac:dyDescent="0.2">
      <c r="A78" s="9">
        <v>7</v>
      </c>
      <c r="B78" s="3" t="s">
        <v>16</v>
      </c>
      <c r="C78" s="2">
        <f t="shared" ref="C78:E78" si="16">C20+C48</f>
        <v>726849.48</v>
      </c>
      <c r="D78" s="2">
        <f t="shared" si="16"/>
        <v>511289.98999999993</v>
      </c>
      <c r="E78" s="2">
        <f t="shared" si="16"/>
        <v>302351.98</v>
      </c>
      <c r="F78" s="2">
        <f t="shared" ref="F78:K78" si="17">F20</f>
        <v>45304.9</v>
      </c>
      <c r="G78" s="2">
        <f t="shared" si="17"/>
        <v>42217.060000000005</v>
      </c>
      <c r="H78" s="2">
        <f t="shared" si="17"/>
        <v>0</v>
      </c>
      <c r="I78" s="2">
        <f t="shared" si="17"/>
        <v>4636.67</v>
      </c>
      <c r="J78" s="2">
        <f t="shared" si="17"/>
        <v>16316.8</v>
      </c>
      <c r="K78" s="2">
        <f t="shared" si="17"/>
        <v>0</v>
      </c>
      <c r="L78" s="2">
        <f t="shared" si="7"/>
        <v>1648966.88</v>
      </c>
    </row>
    <row r="79" spans="1:12" x14ac:dyDescent="0.2">
      <c r="A79" s="9">
        <v>8</v>
      </c>
      <c r="B79" s="3" t="s">
        <v>6</v>
      </c>
      <c r="C79" s="2">
        <f t="shared" ref="C79:E79" si="18">C21+C49</f>
        <v>2049484.69</v>
      </c>
      <c r="D79" s="2">
        <f t="shared" si="18"/>
        <v>947145</v>
      </c>
      <c r="E79" s="2">
        <f t="shared" si="18"/>
        <v>220079.79</v>
      </c>
      <c r="F79" s="2">
        <f t="shared" ref="F79:K79" si="19">F21</f>
        <v>109849.25</v>
      </c>
      <c r="G79" s="2">
        <f t="shared" si="19"/>
        <v>110667.78</v>
      </c>
      <c r="H79" s="2">
        <f t="shared" si="19"/>
        <v>702413</v>
      </c>
      <c r="I79" s="2">
        <f t="shared" si="19"/>
        <v>6110.75</v>
      </c>
      <c r="J79" s="2">
        <f t="shared" si="19"/>
        <v>21504.2</v>
      </c>
      <c r="K79" s="2">
        <f t="shared" si="19"/>
        <v>0</v>
      </c>
      <c r="L79" s="2">
        <f t="shared" si="7"/>
        <v>4167254.46</v>
      </c>
    </row>
    <row r="80" spans="1:12" x14ac:dyDescent="0.2">
      <c r="A80" s="9">
        <v>9</v>
      </c>
      <c r="B80" s="3" t="s">
        <v>7</v>
      </c>
      <c r="C80" s="2">
        <f t="shared" ref="C80:E80" si="20">C22+C50</f>
        <v>1906668.3399999999</v>
      </c>
      <c r="D80" s="2">
        <f t="shared" si="20"/>
        <v>938981.8600000001</v>
      </c>
      <c r="E80" s="2">
        <f t="shared" si="20"/>
        <v>229658.26</v>
      </c>
      <c r="F80" s="2">
        <f t="shared" ref="F80:K80" si="21">F22</f>
        <v>68633.55</v>
      </c>
      <c r="G80" s="2">
        <f t="shared" si="21"/>
        <v>65230.95</v>
      </c>
      <c r="H80" s="2">
        <f t="shared" si="21"/>
        <v>1008616</v>
      </c>
      <c r="I80" s="2">
        <f t="shared" si="21"/>
        <v>4901.8100000000004</v>
      </c>
      <c r="J80" s="2">
        <f t="shared" si="21"/>
        <v>17249.830000000002</v>
      </c>
      <c r="K80" s="2">
        <f t="shared" si="21"/>
        <v>0</v>
      </c>
      <c r="L80" s="2">
        <f t="shared" si="7"/>
        <v>4239940.5999999996</v>
      </c>
    </row>
    <row r="81" spans="1:12" x14ac:dyDescent="0.2">
      <c r="A81" s="9">
        <v>10</v>
      </c>
      <c r="B81" s="3" t="s">
        <v>14</v>
      </c>
      <c r="C81" s="2">
        <f t="shared" ref="C81:E81" si="22">C23+C51</f>
        <v>-159701.83999999985</v>
      </c>
      <c r="D81" s="2">
        <f t="shared" si="22"/>
        <v>512990.32</v>
      </c>
      <c r="E81" s="2">
        <f t="shared" si="22"/>
        <v>295339.17000000004</v>
      </c>
      <c r="F81" s="2">
        <f t="shared" ref="F81:K81" si="23">F23</f>
        <v>51770.78</v>
      </c>
      <c r="G81" s="2">
        <f t="shared" si="23"/>
        <v>48923.19</v>
      </c>
      <c r="H81" s="2">
        <f t="shared" si="23"/>
        <v>233200</v>
      </c>
      <c r="I81" s="2">
        <f t="shared" si="23"/>
        <v>10662.84</v>
      </c>
      <c r="J81" s="2">
        <f t="shared" si="23"/>
        <v>37523.360000000001</v>
      </c>
      <c r="K81" s="2">
        <f t="shared" si="23"/>
        <v>0</v>
      </c>
      <c r="L81" s="2">
        <f t="shared" si="7"/>
        <v>1030707.8200000001</v>
      </c>
    </row>
    <row r="82" spans="1:12" x14ac:dyDescent="0.2">
      <c r="A82" s="9">
        <v>11</v>
      </c>
      <c r="B82" s="3" t="s">
        <v>8</v>
      </c>
      <c r="C82" s="2">
        <f t="shared" ref="C82:E82" si="24">C24+C52</f>
        <v>1665126.67</v>
      </c>
      <c r="D82" s="2">
        <f t="shared" si="24"/>
        <v>1041784.61</v>
      </c>
      <c r="E82" s="2">
        <f t="shared" si="24"/>
        <v>228632</v>
      </c>
      <c r="F82" s="2">
        <f t="shared" ref="F82:K82" si="25">F24</f>
        <v>135818.34</v>
      </c>
      <c r="G82" s="2">
        <f t="shared" si="25"/>
        <v>130100.27</v>
      </c>
      <c r="H82" s="2">
        <f t="shared" si="25"/>
        <v>10353</v>
      </c>
      <c r="I82" s="2">
        <f t="shared" si="25"/>
        <v>6609.58</v>
      </c>
      <c r="J82" s="2">
        <f t="shared" si="25"/>
        <v>23259.61</v>
      </c>
      <c r="K82" s="2">
        <f t="shared" si="25"/>
        <v>0</v>
      </c>
      <c r="L82" s="2">
        <f t="shared" si="7"/>
        <v>3241684.0799999996</v>
      </c>
    </row>
    <row r="83" spans="1:12" x14ac:dyDescent="0.2">
      <c r="A83" s="9">
        <v>12</v>
      </c>
      <c r="B83" s="3" t="s">
        <v>9</v>
      </c>
      <c r="C83" s="2">
        <f t="shared" ref="C83:E83" si="26">C25+C53</f>
        <v>2082805.4</v>
      </c>
      <c r="D83" s="2">
        <f t="shared" si="26"/>
        <v>1102640.8700000001</v>
      </c>
      <c r="E83" s="2">
        <f t="shared" si="26"/>
        <v>216145.78</v>
      </c>
      <c r="F83" s="2">
        <f t="shared" ref="F83:K83" si="27">F25</f>
        <v>89997.17</v>
      </c>
      <c r="G83" s="2">
        <f t="shared" si="27"/>
        <v>85426.930000000008</v>
      </c>
      <c r="H83" s="2">
        <f t="shared" si="27"/>
        <v>-24889</v>
      </c>
      <c r="I83" s="2">
        <f t="shared" si="27"/>
        <v>6925.8</v>
      </c>
      <c r="J83" s="2">
        <f t="shared" si="27"/>
        <v>24372.43</v>
      </c>
      <c r="K83" s="2">
        <f t="shared" si="27"/>
        <v>0</v>
      </c>
      <c r="L83" s="2">
        <f t="shared" si="7"/>
        <v>3583425.38</v>
      </c>
    </row>
    <row r="84" spans="1:12" x14ac:dyDescent="0.2">
      <c r="A84" s="9">
        <v>13</v>
      </c>
      <c r="B84" s="3" t="s">
        <v>10</v>
      </c>
      <c r="C84" s="2">
        <f t="shared" ref="C84:E84" si="28">C26+C54</f>
        <v>3080756.2399999993</v>
      </c>
      <c r="D84" s="2">
        <f t="shared" si="28"/>
        <v>1495694.23</v>
      </c>
      <c r="E84" s="2">
        <f t="shared" si="28"/>
        <v>194765.28</v>
      </c>
      <c r="F84" s="2">
        <f t="shared" ref="F84:K84" si="29">F26</f>
        <v>160719.82</v>
      </c>
      <c r="G84" s="2">
        <f t="shared" si="29"/>
        <v>155771.12000000002</v>
      </c>
      <c r="H84" s="2">
        <f t="shared" si="29"/>
        <v>1122961</v>
      </c>
      <c r="I84" s="2">
        <f t="shared" si="29"/>
        <v>8823.19</v>
      </c>
      <c r="J84" s="2">
        <f t="shared" si="29"/>
        <v>31049.47</v>
      </c>
      <c r="K84" s="2">
        <f t="shared" si="29"/>
        <v>0</v>
      </c>
      <c r="L84" s="2">
        <f t="shared" si="7"/>
        <v>6250540.3499999996</v>
      </c>
    </row>
    <row r="85" spans="1:12" x14ac:dyDescent="0.2">
      <c r="A85" s="9">
        <v>14</v>
      </c>
      <c r="B85" s="3" t="s">
        <v>24</v>
      </c>
      <c r="C85" s="2">
        <f t="shared" ref="C85:E85" si="30">C27+C55</f>
        <v>1110798.1599999999</v>
      </c>
      <c r="D85" s="2">
        <f t="shared" si="30"/>
        <v>852667.94</v>
      </c>
      <c r="E85" s="2">
        <f t="shared" si="30"/>
        <v>257367.39</v>
      </c>
      <c r="F85" s="2">
        <f t="shared" ref="F85:K85" si="31">F27</f>
        <v>30047.63</v>
      </c>
      <c r="G85" s="2">
        <f t="shared" si="31"/>
        <v>28815.870000000003</v>
      </c>
      <c r="H85" s="2">
        <f t="shared" si="31"/>
        <v>10999</v>
      </c>
      <c r="I85" s="2">
        <f t="shared" si="31"/>
        <v>5829.77</v>
      </c>
      <c r="J85" s="2">
        <f t="shared" si="31"/>
        <v>20515.41</v>
      </c>
      <c r="K85" s="2">
        <f t="shared" si="31"/>
        <v>0</v>
      </c>
      <c r="L85" s="2">
        <f t="shared" si="7"/>
        <v>2317041.17</v>
      </c>
    </row>
    <row r="86" spans="1:12" x14ac:dyDescent="0.2">
      <c r="A86" s="9">
        <v>15</v>
      </c>
      <c r="B86" s="3" t="s">
        <v>23</v>
      </c>
      <c r="C86" s="2">
        <f t="shared" ref="C86:E86" si="32">C28+C56</f>
        <v>1729137.5999999999</v>
      </c>
      <c r="D86" s="2">
        <f t="shared" si="32"/>
        <v>902383.68</v>
      </c>
      <c r="E86" s="2">
        <f t="shared" si="32"/>
        <v>229658.26</v>
      </c>
      <c r="F86" s="2">
        <f t="shared" ref="F86:K86" si="33">F28</f>
        <v>91719.22</v>
      </c>
      <c r="G86" s="2">
        <f t="shared" si="33"/>
        <v>88908.329999999987</v>
      </c>
      <c r="H86" s="2">
        <f t="shared" si="33"/>
        <v>277395</v>
      </c>
      <c r="I86" s="2">
        <f t="shared" si="33"/>
        <v>6023.97</v>
      </c>
      <c r="J86" s="2">
        <f t="shared" si="33"/>
        <v>21198.81</v>
      </c>
      <c r="K86" s="2">
        <f t="shared" si="33"/>
        <v>0</v>
      </c>
      <c r="L86" s="2">
        <f t="shared" si="7"/>
        <v>3346424.8700000006</v>
      </c>
    </row>
    <row r="87" spans="1:12" x14ac:dyDescent="0.2">
      <c r="A87" s="9">
        <v>16</v>
      </c>
      <c r="B87" s="3" t="s">
        <v>22</v>
      </c>
      <c r="C87" s="2">
        <f t="shared" ref="C87:E87" si="34">C29+C57</f>
        <v>5971521.6299999999</v>
      </c>
      <c r="D87" s="2">
        <f t="shared" si="34"/>
        <v>3073345.64</v>
      </c>
      <c r="E87" s="2">
        <f t="shared" si="34"/>
        <v>171845.38</v>
      </c>
      <c r="F87" s="2">
        <f t="shared" ref="F87:K87" si="35">F29</f>
        <v>360736.76</v>
      </c>
      <c r="G87" s="2">
        <f t="shared" si="35"/>
        <v>369067.58999999997</v>
      </c>
      <c r="H87" s="2">
        <f t="shared" si="35"/>
        <v>252674</v>
      </c>
      <c r="I87" s="2">
        <f t="shared" si="35"/>
        <v>12572.6</v>
      </c>
      <c r="J87" s="2">
        <f t="shared" si="35"/>
        <v>44243.93</v>
      </c>
      <c r="K87" s="2">
        <f t="shared" si="35"/>
        <v>0</v>
      </c>
      <c r="L87" s="2">
        <f t="shared" si="7"/>
        <v>10256007.529999999</v>
      </c>
    </row>
    <row r="88" spans="1:12" x14ac:dyDescent="0.2">
      <c r="A88" s="9">
        <v>17</v>
      </c>
      <c r="B88" s="3" t="s">
        <v>11</v>
      </c>
      <c r="C88" s="2">
        <f t="shared" ref="C88:E88" si="36">C30+C58</f>
        <v>2402811.9499999997</v>
      </c>
      <c r="D88" s="2">
        <f t="shared" si="36"/>
        <v>1086701.98</v>
      </c>
      <c r="E88" s="2">
        <f t="shared" si="36"/>
        <v>212553.86</v>
      </c>
      <c r="F88" s="2">
        <f t="shared" ref="F88:K88" si="37">F30</f>
        <v>157337.04</v>
      </c>
      <c r="G88" s="2">
        <f t="shared" si="37"/>
        <v>152694.25</v>
      </c>
      <c r="H88" s="2">
        <f t="shared" si="37"/>
        <v>0</v>
      </c>
      <c r="I88" s="2">
        <f t="shared" si="37"/>
        <v>5928.73</v>
      </c>
      <c r="J88" s="2">
        <f t="shared" si="37"/>
        <v>20863.66</v>
      </c>
      <c r="K88" s="2">
        <f t="shared" si="37"/>
        <v>0</v>
      </c>
      <c r="L88" s="2">
        <f t="shared" si="7"/>
        <v>4038891.4699999997</v>
      </c>
    </row>
    <row r="89" spans="1:12" x14ac:dyDescent="0.2">
      <c r="A89" s="9">
        <v>18</v>
      </c>
      <c r="B89" s="3" t="s">
        <v>2</v>
      </c>
      <c r="C89" s="2">
        <f t="shared" ref="C89:E89" si="38">C31+C59</f>
        <v>30107081.510000005</v>
      </c>
      <c r="D89" s="2">
        <f t="shared" si="38"/>
        <v>10182999.419999998</v>
      </c>
      <c r="E89" s="2">
        <f t="shared" si="38"/>
        <v>149096.52000000002</v>
      </c>
      <c r="F89" s="2">
        <f t="shared" ref="F89:K89" si="39">F31</f>
        <v>1451784.6</v>
      </c>
      <c r="G89" s="2">
        <f t="shared" si="39"/>
        <v>4165531.37</v>
      </c>
      <c r="H89" s="2">
        <f t="shared" si="39"/>
        <v>-111653</v>
      </c>
      <c r="I89" s="2">
        <f t="shared" si="39"/>
        <v>44996.01</v>
      </c>
      <c r="J89" s="2">
        <f t="shared" si="39"/>
        <v>158344.39000000001</v>
      </c>
      <c r="K89" s="2">
        <f t="shared" si="39"/>
        <v>0</v>
      </c>
      <c r="L89" s="2">
        <f t="shared" si="7"/>
        <v>46148180.820000008</v>
      </c>
    </row>
    <row r="90" spans="1:12" x14ac:dyDescent="0.2">
      <c r="A90" s="9">
        <v>19</v>
      </c>
      <c r="B90" s="3" t="s">
        <v>12</v>
      </c>
      <c r="C90" s="2">
        <f t="shared" ref="C90:E90" si="40">C32+C60</f>
        <v>2558333.1900000004</v>
      </c>
      <c r="D90" s="2">
        <f t="shared" si="40"/>
        <v>1358340.16</v>
      </c>
      <c r="E90" s="2">
        <f t="shared" si="40"/>
        <v>207251.49</v>
      </c>
      <c r="F90" s="2">
        <f t="shared" ref="F90:K90" si="41">F32</f>
        <v>120503.81</v>
      </c>
      <c r="G90" s="2">
        <f t="shared" si="41"/>
        <v>115239.53</v>
      </c>
      <c r="H90" s="2">
        <f t="shared" si="41"/>
        <v>1090178</v>
      </c>
      <c r="I90" s="2">
        <f t="shared" si="41"/>
        <v>6695.37</v>
      </c>
      <c r="J90" s="2">
        <f t="shared" si="41"/>
        <v>23561.51</v>
      </c>
      <c r="K90" s="2">
        <f t="shared" si="41"/>
        <v>0</v>
      </c>
      <c r="L90" s="2">
        <f t="shared" si="7"/>
        <v>5480103.0600000005</v>
      </c>
    </row>
    <row r="91" spans="1:12" x14ac:dyDescent="0.2">
      <c r="A91" s="9">
        <v>20</v>
      </c>
      <c r="B91" s="3" t="s">
        <v>13</v>
      </c>
      <c r="C91" s="2">
        <f t="shared" ref="C91:E91" si="42">C33+C61</f>
        <v>1617381.12</v>
      </c>
      <c r="D91" s="2">
        <f t="shared" si="42"/>
        <v>708510.07999999984</v>
      </c>
      <c r="E91" s="2">
        <f t="shared" si="42"/>
        <v>221448.08000000002</v>
      </c>
      <c r="F91" s="2">
        <f t="shared" ref="F91:K91" si="43">F33</f>
        <v>187817.43</v>
      </c>
      <c r="G91" s="2">
        <f t="shared" si="43"/>
        <v>201713.94</v>
      </c>
      <c r="H91" s="2">
        <f t="shared" si="43"/>
        <v>1842390</v>
      </c>
      <c r="I91" s="2">
        <f t="shared" si="43"/>
        <v>8480.0499999999993</v>
      </c>
      <c r="J91" s="2">
        <f t="shared" si="43"/>
        <v>29841.93</v>
      </c>
      <c r="K91" s="2">
        <f t="shared" si="43"/>
        <v>0</v>
      </c>
      <c r="L91" s="2">
        <f t="shared" si="7"/>
        <v>4817582.63</v>
      </c>
    </row>
    <row r="92" spans="1:12" x14ac:dyDescent="0.2">
      <c r="A92" s="36" t="s">
        <v>0</v>
      </c>
      <c r="B92" s="37"/>
      <c r="C92" s="19">
        <f>SUM(C72:C91)</f>
        <v>65036322.219999999</v>
      </c>
      <c r="D92" s="19">
        <f t="shared" ref="D92:L92" si="44">SUM(D72:D91)</f>
        <v>27449184.999999996</v>
      </c>
      <c r="E92" s="19">
        <f t="shared" si="44"/>
        <v>4565798.0999999996</v>
      </c>
      <c r="F92" s="19">
        <f>SUM(F72:F91)</f>
        <v>4106107.5800000005</v>
      </c>
      <c r="G92" s="19">
        <f>SUM(G72:G91)</f>
        <v>7566025.0600000005</v>
      </c>
      <c r="H92" s="19">
        <f t="shared" si="44"/>
        <v>15676294</v>
      </c>
      <c r="I92" s="19">
        <f t="shared" si="44"/>
        <v>192245.4</v>
      </c>
      <c r="J92" s="19">
        <f t="shared" si="44"/>
        <v>676526.17999999993</v>
      </c>
      <c r="K92" s="19">
        <f t="shared" si="44"/>
        <v>0</v>
      </c>
      <c r="L92" s="19">
        <f t="shared" si="44"/>
        <v>125268503.54000001</v>
      </c>
    </row>
    <row r="93" spans="1:12" ht="12.75" customHeight="1" x14ac:dyDescent="0.2">
      <c r="A93" s="23" t="s">
        <v>40</v>
      </c>
      <c r="B93" s="24" t="s">
        <v>42</v>
      </c>
      <c r="C93" s="24"/>
      <c r="D93" s="24"/>
      <c r="E93" s="24"/>
      <c r="F93" s="24"/>
      <c r="G93" s="24"/>
      <c r="H93" s="24"/>
      <c r="I93" s="24"/>
      <c r="J93" s="24"/>
      <c r="K93" s="24"/>
      <c r="L93" s="24"/>
    </row>
    <row r="94" spans="1:12" ht="12.75" customHeight="1" x14ac:dyDescent="0.2">
      <c r="B94" s="25" t="s">
        <v>41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</row>
    <row r="96" spans="1:12" x14ac:dyDescent="0.2">
      <c r="A96" s="28" t="s">
        <v>39</v>
      </c>
      <c r="B96" s="28"/>
      <c r="C96" s="28"/>
      <c r="D96" s="28"/>
      <c r="E96" s="28"/>
      <c r="F96" s="28"/>
    </row>
    <row r="97" spans="1:6" x14ac:dyDescent="0.2">
      <c r="A97" s="4"/>
      <c r="B97" s="4"/>
      <c r="C97" s="4"/>
      <c r="D97" s="4"/>
      <c r="E97" s="4"/>
      <c r="F97" s="5"/>
    </row>
    <row r="98" spans="1:6" x14ac:dyDescent="0.2">
      <c r="A98" s="29" t="s">
        <v>1</v>
      </c>
      <c r="B98" s="29" t="s">
        <v>26</v>
      </c>
      <c r="C98" s="32" t="s">
        <v>27</v>
      </c>
      <c r="D98" s="32" t="s">
        <v>28</v>
      </c>
      <c r="E98" s="32" t="s">
        <v>31</v>
      </c>
      <c r="F98" s="32" t="s">
        <v>36</v>
      </c>
    </row>
    <row r="99" spans="1:6" x14ac:dyDescent="0.2">
      <c r="A99" s="30"/>
      <c r="B99" s="30"/>
      <c r="C99" s="33"/>
      <c r="D99" s="33"/>
      <c r="E99" s="33"/>
      <c r="F99" s="33"/>
    </row>
    <row r="100" spans="1:6" x14ac:dyDescent="0.2">
      <c r="A100" s="31"/>
      <c r="B100" s="31"/>
      <c r="C100" s="34"/>
      <c r="D100" s="34"/>
      <c r="E100" s="34"/>
      <c r="F100" s="34"/>
    </row>
    <row r="101" spans="1:6" x14ac:dyDescent="0.2">
      <c r="A101" s="22">
        <v>1</v>
      </c>
      <c r="B101" s="6" t="s">
        <v>3</v>
      </c>
      <c r="C101" s="7">
        <v>795465.21</v>
      </c>
      <c r="D101" s="7">
        <v>1367.13</v>
      </c>
      <c r="E101" s="7">
        <v>1093.4100000000001</v>
      </c>
      <c r="F101" s="7">
        <f t="shared" ref="F101:F120" si="45">SUM(C101:E101)</f>
        <v>797925.75</v>
      </c>
    </row>
    <row r="102" spans="1:6" x14ac:dyDescent="0.2">
      <c r="A102" s="22">
        <v>2</v>
      </c>
      <c r="B102" s="6" t="s">
        <v>4</v>
      </c>
      <c r="C102" s="7">
        <v>674032.41</v>
      </c>
      <c r="D102" s="7">
        <v>639.41999999999996</v>
      </c>
      <c r="E102" s="7">
        <v>259.17</v>
      </c>
      <c r="F102" s="7">
        <f t="shared" si="45"/>
        <v>674931.00000000012</v>
      </c>
    </row>
    <row r="103" spans="1:6" x14ac:dyDescent="0.2">
      <c r="A103" s="22">
        <v>3</v>
      </c>
      <c r="B103" s="6" t="s">
        <v>18</v>
      </c>
      <c r="C103" s="7">
        <v>514144.07</v>
      </c>
      <c r="D103" s="7">
        <v>339.97</v>
      </c>
      <c r="E103" s="7">
        <v>34.65</v>
      </c>
      <c r="F103" s="7">
        <f t="shared" si="45"/>
        <v>514518.69</v>
      </c>
    </row>
    <row r="104" spans="1:6" x14ac:dyDescent="0.2">
      <c r="A104" s="22">
        <v>4</v>
      </c>
      <c r="B104" s="6" t="s">
        <v>19</v>
      </c>
      <c r="C104" s="7">
        <v>1988296.9</v>
      </c>
      <c r="D104" s="7">
        <v>14569.13</v>
      </c>
      <c r="E104" s="7">
        <v>109955.88</v>
      </c>
      <c r="F104" s="7">
        <f t="shared" si="45"/>
        <v>2112821.9099999997</v>
      </c>
    </row>
    <row r="105" spans="1:6" x14ac:dyDescent="0.2">
      <c r="A105" s="22">
        <v>5</v>
      </c>
      <c r="B105" s="6" t="s">
        <v>5</v>
      </c>
      <c r="C105" s="7">
        <v>1167932.98</v>
      </c>
      <c r="D105" s="7">
        <v>2915.81</v>
      </c>
      <c r="E105" s="7">
        <v>5239.51</v>
      </c>
      <c r="F105" s="7">
        <f t="shared" si="45"/>
        <v>1176088.3</v>
      </c>
    </row>
    <row r="106" spans="1:6" x14ac:dyDescent="0.2">
      <c r="A106" s="22">
        <v>6</v>
      </c>
      <c r="B106" s="6" t="s">
        <v>15</v>
      </c>
      <c r="C106" s="7">
        <v>701692.27</v>
      </c>
      <c r="D106" s="7">
        <v>1070.6199999999999</v>
      </c>
      <c r="E106" s="7">
        <v>16.96</v>
      </c>
      <c r="F106" s="7">
        <f t="shared" si="45"/>
        <v>702779.85</v>
      </c>
    </row>
    <row r="107" spans="1:6" x14ac:dyDescent="0.2">
      <c r="A107" s="22">
        <v>7</v>
      </c>
      <c r="B107" s="6" t="s">
        <v>16</v>
      </c>
      <c r="C107" s="7">
        <v>510580.58</v>
      </c>
      <c r="D107" s="7">
        <v>317.42</v>
      </c>
      <c r="E107" s="7">
        <v>1.29</v>
      </c>
      <c r="F107" s="7">
        <f t="shared" si="45"/>
        <v>510899.29</v>
      </c>
    </row>
    <row r="108" spans="1:6" x14ac:dyDescent="0.2">
      <c r="A108" s="22">
        <v>8</v>
      </c>
      <c r="B108" s="6" t="s">
        <v>6</v>
      </c>
      <c r="C108" s="7">
        <v>672903.22</v>
      </c>
      <c r="D108" s="7">
        <v>1256.01</v>
      </c>
      <c r="E108" s="7">
        <v>1034.51</v>
      </c>
      <c r="F108" s="7">
        <f t="shared" si="45"/>
        <v>675193.74</v>
      </c>
    </row>
    <row r="109" spans="1:6" x14ac:dyDescent="0.2">
      <c r="A109" s="22">
        <v>9</v>
      </c>
      <c r="B109" s="6" t="s">
        <v>7</v>
      </c>
      <c r="C109" s="7">
        <v>539776.93000000005</v>
      </c>
      <c r="D109" s="7">
        <v>569.86</v>
      </c>
      <c r="E109" s="7">
        <v>131.54</v>
      </c>
      <c r="F109" s="7">
        <f t="shared" si="45"/>
        <v>540478.33000000007</v>
      </c>
    </row>
    <row r="110" spans="1:6" x14ac:dyDescent="0.2">
      <c r="A110" s="22">
        <v>10</v>
      </c>
      <c r="B110" s="6" t="s">
        <v>14</v>
      </c>
      <c r="C110" s="7">
        <v>1174170.4099999999</v>
      </c>
      <c r="D110" s="7">
        <v>446.96</v>
      </c>
      <c r="E110" s="7">
        <v>85.75</v>
      </c>
      <c r="F110" s="7">
        <f t="shared" si="45"/>
        <v>1174703.1199999999</v>
      </c>
    </row>
    <row r="111" spans="1:6" x14ac:dyDescent="0.2">
      <c r="A111" s="22">
        <v>11</v>
      </c>
      <c r="B111" s="6" t="s">
        <v>8</v>
      </c>
      <c r="C111" s="7">
        <v>727833.21</v>
      </c>
      <c r="D111" s="7">
        <v>919.75</v>
      </c>
      <c r="E111" s="7">
        <v>162.37</v>
      </c>
      <c r="F111" s="7">
        <f t="shared" si="45"/>
        <v>728915.33</v>
      </c>
    </row>
    <row r="112" spans="1:6" x14ac:dyDescent="0.2">
      <c r="A112" s="22">
        <v>12</v>
      </c>
      <c r="B112" s="6" t="s">
        <v>9</v>
      </c>
      <c r="C112" s="7">
        <v>762655.19</v>
      </c>
      <c r="D112" s="7">
        <v>732.45</v>
      </c>
      <c r="E112" s="7">
        <v>188.97</v>
      </c>
      <c r="F112" s="7">
        <f t="shared" si="45"/>
        <v>763576.60999999987</v>
      </c>
    </row>
    <row r="113" spans="1:6" x14ac:dyDescent="0.2">
      <c r="A113" s="22">
        <v>13</v>
      </c>
      <c r="B113" s="6" t="s">
        <v>10</v>
      </c>
      <c r="C113" s="7">
        <v>971591.11</v>
      </c>
      <c r="D113" s="7">
        <v>1355.44</v>
      </c>
      <c r="E113" s="7">
        <v>756.56</v>
      </c>
      <c r="F113" s="7">
        <f t="shared" si="45"/>
        <v>973703.11</v>
      </c>
    </row>
    <row r="114" spans="1:6" x14ac:dyDescent="0.2">
      <c r="A114" s="22">
        <v>14</v>
      </c>
      <c r="B114" s="6" t="s">
        <v>24</v>
      </c>
      <c r="C114" s="7">
        <v>641962.27</v>
      </c>
      <c r="D114" s="7">
        <v>267.26</v>
      </c>
      <c r="E114" s="7">
        <v>40.35</v>
      </c>
      <c r="F114" s="7">
        <f t="shared" si="45"/>
        <v>642269.88</v>
      </c>
    </row>
    <row r="115" spans="1:6" x14ac:dyDescent="0.2">
      <c r="A115" s="22">
        <v>15</v>
      </c>
      <c r="B115" s="6" t="s">
        <v>23</v>
      </c>
      <c r="C115" s="7">
        <v>663347.02</v>
      </c>
      <c r="D115" s="7">
        <v>776.81</v>
      </c>
      <c r="E115" s="7">
        <v>300.25</v>
      </c>
      <c r="F115" s="7">
        <f t="shared" si="45"/>
        <v>664424.08000000007</v>
      </c>
    </row>
    <row r="116" spans="1:6" x14ac:dyDescent="0.2">
      <c r="A116" s="22">
        <v>16</v>
      </c>
      <c r="B116" s="6" t="s">
        <v>22</v>
      </c>
      <c r="C116" s="7">
        <v>1384468.6</v>
      </c>
      <c r="D116" s="7">
        <v>3093.44</v>
      </c>
      <c r="E116" s="7">
        <v>4263.6499999999996</v>
      </c>
      <c r="F116" s="7">
        <f t="shared" si="45"/>
        <v>1391825.69</v>
      </c>
    </row>
    <row r="117" spans="1:6" x14ac:dyDescent="0.2">
      <c r="A117" s="22">
        <v>17</v>
      </c>
      <c r="B117" s="6" t="s">
        <v>11</v>
      </c>
      <c r="C117" s="7">
        <v>652859.78</v>
      </c>
      <c r="D117" s="7">
        <v>1178.26</v>
      </c>
      <c r="E117" s="7">
        <v>493.72</v>
      </c>
      <c r="F117" s="7">
        <f t="shared" si="45"/>
        <v>654531.76</v>
      </c>
    </row>
    <row r="118" spans="1:6" x14ac:dyDescent="0.2">
      <c r="A118" s="22">
        <v>18</v>
      </c>
      <c r="B118" s="6" t="s">
        <v>2</v>
      </c>
      <c r="C118" s="7">
        <v>4954867.74</v>
      </c>
      <c r="D118" s="7">
        <v>24019.55</v>
      </c>
      <c r="E118" s="7">
        <v>382650.92</v>
      </c>
      <c r="F118" s="7">
        <f t="shared" si="45"/>
        <v>5361538.21</v>
      </c>
    </row>
    <row r="119" spans="1:6" x14ac:dyDescent="0.2">
      <c r="A119" s="22">
        <v>19</v>
      </c>
      <c r="B119" s="6" t="s">
        <v>12</v>
      </c>
      <c r="C119" s="7">
        <v>737279.96</v>
      </c>
      <c r="D119" s="7">
        <v>841.88</v>
      </c>
      <c r="E119" s="7">
        <v>158.15</v>
      </c>
      <c r="F119" s="7">
        <f t="shared" si="45"/>
        <v>738279.99</v>
      </c>
    </row>
    <row r="120" spans="1:6" x14ac:dyDescent="0.2">
      <c r="A120" s="22">
        <v>20</v>
      </c>
      <c r="B120" s="6" t="s">
        <v>13</v>
      </c>
      <c r="C120" s="7">
        <v>933805.59</v>
      </c>
      <c r="D120" s="7">
        <v>2479.83</v>
      </c>
      <c r="E120" s="7">
        <v>4051.14</v>
      </c>
      <c r="F120" s="7">
        <f t="shared" si="45"/>
        <v>940336.55999999994</v>
      </c>
    </row>
    <row r="121" spans="1:6" x14ac:dyDescent="0.2">
      <c r="A121" s="26" t="s">
        <v>0</v>
      </c>
      <c r="B121" s="27"/>
      <c r="C121" s="20">
        <f>SUM(C101:C120)</f>
        <v>21169665.449999996</v>
      </c>
      <c r="D121" s="20">
        <f t="shared" ref="D121:F121" si="46">SUM(D101:D120)</f>
        <v>59156.999999999993</v>
      </c>
      <c r="E121" s="20">
        <f t="shared" si="46"/>
        <v>510918.75</v>
      </c>
      <c r="F121" s="20">
        <f t="shared" si="46"/>
        <v>21739741.199999996</v>
      </c>
    </row>
  </sheetData>
  <mergeCells count="51">
    <mergeCell ref="A3:L3"/>
    <mergeCell ref="A4:L4"/>
    <mergeCell ref="A5:L5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A7:L7"/>
    <mergeCell ref="A9:L9"/>
    <mergeCell ref="A92:B92"/>
    <mergeCell ref="A62:B62"/>
    <mergeCell ref="A66:L66"/>
    <mergeCell ref="B69:B71"/>
    <mergeCell ref="C69:C71"/>
    <mergeCell ref="D69:D71"/>
    <mergeCell ref="E69:E71"/>
    <mergeCell ref="F69:F71"/>
    <mergeCell ref="G69:G71"/>
    <mergeCell ref="H69:H71"/>
    <mergeCell ref="I69:I71"/>
    <mergeCell ref="J69:J71"/>
    <mergeCell ref="K69:K71"/>
    <mergeCell ref="L69:L71"/>
    <mergeCell ref="A11:A13"/>
    <mergeCell ref="A39:A41"/>
    <mergeCell ref="A69:A71"/>
    <mergeCell ref="A67:L67"/>
    <mergeCell ref="A34:B34"/>
    <mergeCell ref="A37:F37"/>
    <mergeCell ref="B39:B41"/>
    <mergeCell ref="C39:C41"/>
    <mergeCell ref="D39:D41"/>
    <mergeCell ref="E39:E41"/>
    <mergeCell ref="F39:F41"/>
    <mergeCell ref="B93:L93"/>
    <mergeCell ref="B94:L94"/>
    <mergeCell ref="A121:B121"/>
    <mergeCell ref="A96:F96"/>
    <mergeCell ref="A98:A100"/>
    <mergeCell ref="B98:B100"/>
    <mergeCell ref="C98:C100"/>
    <mergeCell ref="D98:D100"/>
    <mergeCell ref="E98:E100"/>
    <mergeCell ref="F98:F100"/>
  </mergeCells>
  <printOptions horizontalCentered="1"/>
  <pageMargins left="0.22" right="0.89" top="0.98425196850393704" bottom="0.98425196850393704" header="0" footer="0"/>
  <pageSetup scale="41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2019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2018-06-11T18:45:37Z</cp:lastPrinted>
  <dcterms:created xsi:type="dcterms:W3CDTF">2003-08-05T00:29:54Z</dcterms:created>
  <dcterms:modified xsi:type="dcterms:W3CDTF">2019-11-11T19:03:48Z</dcterms:modified>
</cp:coreProperties>
</file>